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50" yWindow="885" windowWidth="17655" windowHeight="6060" activeTab="2"/>
  </bookViews>
  <sheets>
    <sheet name="Introductory" sheetId="1" r:id="rId1"/>
    <sheet name="TableI" sheetId="2" r:id="rId2"/>
    <sheet name="TableII" sheetId="3" r:id="rId3"/>
    <sheet name="TableIII" sheetId="4" r:id="rId4"/>
    <sheet name="TableIV" sheetId="5" r:id="rId5"/>
  </sheets>
  <calcPr calcId="145621"/>
</workbook>
</file>

<file path=xl/calcChain.xml><?xml version="1.0" encoding="utf-8"?>
<calcChain xmlns="http://schemas.openxmlformats.org/spreadsheetml/2006/main">
  <c r="P13" i="2" l="1"/>
  <c r="P8" i="2"/>
  <c r="S9" i="2"/>
  <c r="K9" i="2"/>
  <c r="G9" i="2"/>
  <c r="G13" i="2" s="1"/>
  <c r="D9" i="2"/>
  <c r="S13" i="2"/>
  <c r="O13" i="2"/>
  <c r="N13" i="2"/>
  <c r="M13" i="2"/>
  <c r="L13" i="2"/>
  <c r="J13" i="2"/>
  <c r="H13" i="2"/>
  <c r="F13" i="2"/>
  <c r="E13" i="2"/>
  <c r="I9" i="2"/>
  <c r="I13" i="2" s="1"/>
  <c r="C9" i="2"/>
  <c r="C13" i="2" s="1"/>
  <c r="S8" i="2"/>
  <c r="K8" i="2"/>
  <c r="I8" i="2"/>
  <c r="G8" i="2"/>
  <c r="D8" i="2"/>
  <c r="Q45" i="4"/>
  <c r="P45" i="4"/>
  <c r="O45" i="4"/>
  <c r="N45" i="4"/>
  <c r="K45" i="4"/>
  <c r="G45" i="4"/>
  <c r="F45" i="4"/>
  <c r="T44" i="4"/>
  <c r="T45" i="4" s="1"/>
  <c r="L44" i="4"/>
  <c r="L45" i="4" s="1"/>
  <c r="J44" i="4"/>
  <c r="J45" i="4" s="1"/>
  <c r="H44" i="4"/>
  <c r="H45" i="4" s="1"/>
  <c r="E44" i="4"/>
  <c r="E45" i="4" s="1"/>
  <c r="D44" i="4"/>
  <c r="D45" i="4" s="1"/>
  <c r="T24" i="4"/>
  <c r="L24" i="4"/>
  <c r="J24" i="4"/>
  <c r="H24" i="4"/>
  <c r="E24" i="4"/>
  <c r="U34" i="3"/>
  <c r="M34" i="3"/>
  <c r="K34" i="3"/>
  <c r="I34" i="3"/>
  <c r="N23" i="3"/>
  <c r="J23" i="3"/>
  <c r="U23" i="3"/>
  <c r="M23" i="3"/>
  <c r="K23" i="3"/>
  <c r="I23" i="3"/>
  <c r="F23" i="3"/>
  <c r="R23" i="3" s="1"/>
  <c r="Q34" i="3"/>
  <c r="R34" i="3" s="1"/>
  <c r="R10" i="3"/>
  <c r="R9" i="3"/>
  <c r="U9" i="3"/>
  <c r="M9" i="3"/>
  <c r="K9" i="3"/>
  <c r="I9" i="3"/>
  <c r="F9" i="3"/>
  <c r="D13" i="2" l="1"/>
  <c r="K13" i="2"/>
  <c r="M44" i="4"/>
  <c r="M45" i="4" s="1"/>
  <c r="I44" i="4"/>
  <c r="I45" i="4" s="1"/>
</calcChain>
</file>

<file path=xl/sharedStrings.xml><?xml version="1.0" encoding="utf-8"?>
<sst xmlns="http://schemas.openxmlformats.org/spreadsheetml/2006/main" count="1778" uniqueCount="233">
  <si>
    <t>Shareholding Pattern under Regulation 31 of SEBI (Listing Obligations and Disclosure Requirements) Regulations, 2015</t>
  </si>
  <si>
    <t>1.</t>
  </si>
  <si>
    <t xml:space="preserve"> Name of Listed Entity:   Bal Pharma Limited</t>
  </si>
  <si>
    <t>2.</t>
  </si>
  <si>
    <t xml:space="preserve"> Scrip Code/Name of Scrip/Class of Security:  524824</t>
  </si>
  <si>
    <t>3.</t>
  </si>
  <si>
    <t xml:space="preserve"> Share Holding Pattern Filed under: Reg. 31(1)(a)/Reg. 31(1)(b)/Reg.31(1)(c) </t>
  </si>
  <si>
    <t>a.</t>
  </si>
  <si>
    <t>If under 31(1)(b) then indicate the report for Quarter ending</t>
  </si>
  <si>
    <t>b.</t>
  </si>
  <si>
    <t>If under 31(1)(c) then indicate date of allotment/extinguishment</t>
  </si>
  <si>
    <t>4.</t>
  </si>
  <si>
    <t xml:space="preserve"> Declaration: The Listed entity is required to submit the following declaration to the extent of submission of information:-</t>
  </si>
  <si>
    <t/>
  </si>
  <si>
    <t>Particulars</t>
  </si>
  <si>
    <t>Yes*</t>
  </si>
  <si>
    <t>No*</t>
  </si>
  <si>
    <t>1</t>
  </si>
  <si>
    <t>Whether the Listed Entity has issued any partly paid up shares?</t>
  </si>
  <si>
    <t>No</t>
  </si>
  <si>
    <t>2</t>
  </si>
  <si>
    <t>Whether the Listed Entity has issued any Convertible Securities or Warrants?</t>
  </si>
  <si>
    <t>3</t>
  </si>
  <si>
    <t>Whether the Listed Entity has any shares against which depository receipts are issued?</t>
  </si>
  <si>
    <t>4</t>
  </si>
  <si>
    <t>Whether the Listed Entity has any shares in locked-in?</t>
  </si>
  <si>
    <t>Yes</t>
  </si>
  <si>
    <t>5</t>
  </si>
  <si>
    <t>Whether any shares held by promoters are pledge or otherwise encumbered?</t>
  </si>
  <si>
    <t>* If the Listed Entity selects the option ‘No’ for the questions above, the columns for the partly paid up shares, Outstanding Convertible Securities/Warrants, depository receipts, locked-in shares, No of shares pledged or otherwise encumbered by promoters, as applicable, shall not be displayed at the time of dissemination on the Stock Exchange website. Also wherever there is ‘No’ declared by Listed Entity in above table the values will be considered as ‘Zero’ by default on submission of the format of holding of specified securities.</t>
  </si>
  <si>
    <t xml:space="preserve">GENERATED ON :10/04/2022                NSDL : 31/03/2022               CDSL :31/03/2022 </t>
  </si>
  <si>
    <t>Bal Pharma Limited</t>
  </si>
  <si>
    <t>Table I - Summary Statement holding of specified securities</t>
  </si>
  <si>
    <t>Category</t>
  </si>
  <si>
    <t>Category of shareholder</t>
  </si>
  <si>
    <t xml:space="preserve">Nos. of shareholders </t>
  </si>
  <si>
    <t>No. of fully paid up equity shares held</t>
  </si>
  <si>
    <t>No. of Partly paid-up equity shares held</t>
  </si>
  <si>
    <t>No. of shares underlying Depository Receipts</t>
  </si>
  <si>
    <t>Total nos. shares held</t>
  </si>
  <si>
    <t>Shareholding as a % of total no. of shares (calculated as per SCRR, 1957)</t>
  </si>
  <si>
    <t>Number of Voting Rights held in each class of securities</t>
  </si>
  <si>
    <t>No. of Shares Underlying Outstanding convertible securities (including Warrants)</t>
  </si>
  <si>
    <t>Shareholding , as a % assuming full conversion of convertible securities ( as a percentage of diluted share capital)</t>
  </si>
  <si>
    <t>Number of Locked in shares</t>
  </si>
  <si>
    <t>Number of Shares pledged or otherwise encumbered</t>
  </si>
  <si>
    <t>Number of equity shares held in dematerialised form</t>
  </si>
  <si>
    <t>No of Voting Rights</t>
  </si>
  <si>
    <t>Total as a % of (A+B+C)</t>
  </si>
  <si>
    <t>No. (a)</t>
  </si>
  <si>
    <t>As a % of total Shares held(b)</t>
  </si>
  <si>
    <t>Class eg: X</t>
  </si>
  <si>
    <t>Class eg: y</t>
  </si>
  <si>
    <t>Total</t>
  </si>
  <si>
    <t>(I)</t>
  </si>
  <si>
    <t>(II)</t>
  </si>
  <si>
    <t>(III)</t>
  </si>
  <si>
    <t>(IV)</t>
  </si>
  <si>
    <t>(V)</t>
  </si>
  <si>
    <t>(VI)</t>
  </si>
  <si>
    <t>(VII) = (IV)+(V)+ (VI)</t>
  </si>
  <si>
    <t>(VIII) As a % of (A+B+C2)</t>
  </si>
  <si>
    <t>(IX)</t>
  </si>
  <si>
    <t>(X)</t>
  </si>
  <si>
    <t>(XI)= (VII)+(X) As a % of (A+B+C2)</t>
  </si>
  <si>
    <t>(XII)</t>
  </si>
  <si>
    <t>(XIII)</t>
  </si>
  <si>
    <t>(XIV)</t>
  </si>
  <si>
    <t>(A)</t>
  </si>
  <si>
    <t>Promoter &amp; Promoter Group</t>
  </si>
  <si>
    <t>0</t>
  </si>
  <si>
    <t>0.0000</t>
  </si>
  <si>
    <t>(B)</t>
  </si>
  <si>
    <t>Public</t>
  </si>
  <si>
    <t>NA</t>
  </si>
  <si>
    <t>(C)</t>
  </si>
  <si>
    <t xml:space="preserve"> Non Promoter - Non Public</t>
  </si>
  <si>
    <t>(C1)</t>
  </si>
  <si>
    <t>Shares Underlying DRs</t>
  </si>
  <si>
    <t>(C2)</t>
  </si>
  <si>
    <t>Shares Held By Employee Trust</t>
  </si>
  <si>
    <t>Table II - Statement showing shareholding pattern of the Promoter and Promoter Group</t>
  </si>
  <si>
    <t>Category &amp; Name of the shareholders</t>
  </si>
  <si>
    <t>Entity Type</t>
  </si>
  <si>
    <t>PAN</t>
  </si>
  <si>
    <t>Partly paid-up equity shares held</t>
  </si>
  <si>
    <t>Shareholding % calculated as per SCRR, 1957 As a % of (A+B+C2)</t>
  </si>
  <si>
    <t xml:space="preserve"> </t>
  </si>
  <si>
    <t xml:space="preserve">  Indian</t>
  </si>
  <si>
    <t>(a)</t>
  </si>
  <si>
    <t>Individuals / Hindu Undivided Family</t>
  </si>
  <si>
    <t xml:space="preserve">Shailesh Siroya                                                                                                                                                                                                                                           </t>
  </si>
  <si>
    <t>Promoters</t>
  </si>
  <si>
    <t>AWIPS5665B</t>
  </si>
  <si>
    <t xml:space="preserve">Anita Siroya                                                                                                                                                                                                                                              </t>
  </si>
  <si>
    <t>AWIPS5664A</t>
  </si>
  <si>
    <t xml:space="preserve">Anand Surana                                                                                                                                                                                                                                              </t>
  </si>
  <si>
    <t>AMGPS5511A</t>
  </si>
  <si>
    <t xml:space="preserve">Dilip Surana                                                                                                                                                                                                                                              </t>
  </si>
  <si>
    <t>AFKPS0253G</t>
  </si>
  <si>
    <t xml:space="preserve">Archana Surana                                                                                                                                                                                                                                            </t>
  </si>
  <si>
    <t>AJSPS3067N</t>
  </si>
  <si>
    <t xml:space="preserve">Monica Surana                                                                                                                                                                                                                                             </t>
  </si>
  <si>
    <t>AFKPS0254B</t>
  </si>
  <si>
    <t>AABHD0248N</t>
  </si>
  <si>
    <t xml:space="preserve">Subbarao Prasanna                                                                                                                                                                                                                                         </t>
  </si>
  <si>
    <t>ABLPP7396J</t>
  </si>
  <si>
    <t>20200</t>
  </si>
  <si>
    <t>0.1363</t>
  </si>
  <si>
    <t>(b)</t>
  </si>
  <si>
    <t>Central Government / State Government(s)</t>
  </si>
  <si>
    <t>(c)</t>
  </si>
  <si>
    <t>Financial Institutions / Banks</t>
  </si>
  <si>
    <t>(d)</t>
  </si>
  <si>
    <t>Any Other (Specify)</t>
  </si>
  <si>
    <t>Bodies Corporate</t>
  </si>
  <si>
    <t xml:space="preserve">Micro Labs Limited                                                                                                                                                                                                                                        </t>
  </si>
  <si>
    <t>Promoter Group</t>
  </si>
  <si>
    <t>AABCM2131N</t>
  </si>
  <si>
    <t>Sub Total (A)(1)</t>
  </si>
  <si>
    <t xml:space="preserve">  Foreign</t>
  </si>
  <si>
    <t>Individuals (Non-Resident Individuals / Foreign Individuals)</t>
  </si>
  <si>
    <t xml:space="preserve">Chandraprakash Dheerajmal Siroya                                                                                                                                                                                                                          </t>
  </si>
  <si>
    <t>AAOPS8235P</t>
  </si>
  <si>
    <t xml:space="preserve">Anita Chandraprakash Siroya                                                                                                                                                                                                                               </t>
  </si>
  <si>
    <t>AAOPS8180P</t>
  </si>
  <si>
    <t xml:space="preserve">Jivi Dheerajmal Siroya                                                                                                                                                                                                                                    </t>
  </si>
  <si>
    <t>AAOPS8181N</t>
  </si>
  <si>
    <t>Government</t>
  </si>
  <si>
    <t>Institutions</t>
  </si>
  <si>
    <t>Foreign Portfolio Investor</t>
  </si>
  <si>
    <t>(e)</t>
  </si>
  <si>
    <t>Sub Total (A)(2)</t>
  </si>
  <si>
    <t>Total Shareholding Of Promoter And Promoter Group (A)= (A)(1)+(A)(2)</t>
  </si>
  <si>
    <t>Details of Shares which remain unclaimed may be given hear along with details such as number of shareholders, outstanding shares held in demat/unclaimed suspense account, voting rights which are frozen etc.</t>
  </si>
  <si>
    <t>Note :</t>
  </si>
  <si>
    <t xml:space="preserve">(1) PAN would not be displayed on website of Stock Exchange(s) </t>
  </si>
  <si>
    <t>(2) The term 'Encumbrance' has the same meaning as assigned under regulation 28(3) of SEBI (Substantial Acquisition of Shares and Takeovers) Regulations, 2011.</t>
  </si>
  <si>
    <t>Table III - Statement showing shareholding pattern of the Public shareholder</t>
  </si>
  <si>
    <t xml:space="preserve">  Institutions</t>
  </si>
  <si>
    <t>Mutual Fund</t>
  </si>
  <si>
    <t>Venture Capital Funds</t>
  </si>
  <si>
    <t>Alternate Investment Funds</t>
  </si>
  <si>
    <t>Foreign Venture Capital Investors</t>
  </si>
  <si>
    <t>46023</t>
  </si>
  <si>
    <t>0.3105</t>
  </si>
  <si>
    <t>(f)</t>
  </si>
  <si>
    <t>(g)</t>
  </si>
  <si>
    <t>Insurance Companies</t>
  </si>
  <si>
    <t>(h)</t>
  </si>
  <si>
    <t>Provident Funds/ Pension Funds</t>
  </si>
  <si>
    <t>(i)</t>
  </si>
  <si>
    <t>Sub Total (B)(1)</t>
  </si>
  <si>
    <t xml:space="preserve">  Central Government/ State Government(s)/ President of India</t>
  </si>
  <si>
    <t>Sub Total (B)(2)</t>
  </si>
  <si>
    <t xml:space="preserve">  Non-Institutions</t>
  </si>
  <si>
    <t>Individuals</t>
  </si>
  <si>
    <t>i. Individual shareholders holding nominal share capital up to Rs. 2 lakhs.</t>
  </si>
  <si>
    <t>ii. Individual shareholders holding nominal share capital in excess of Rs. 2 lakhs.</t>
  </si>
  <si>
    <t xml:space="preserve">Naresh D P                                                                                                                                                                                                                                                </t>
  </si>
  <si>
    <t>AAFPN5991G</t>
  </si>
  <si>
    <t>300000</t>
  </si>
  <si>
    <t>2.0240</t>
  </si>
  <si>
    <t>Shreya Mardia</t>
  </si>
  <si>
    <t>DAWPS8044B</t>
  </si>
  <si>
    <t>301500</t>
  </si>
  <si>
    <t>2.0341</t>
  </si>
  <si>
    <t>NBFCs registered with RBI</t>
  </si>
  <si>
    <t>Trust Employee</t>
  </si>
  <si>
    <t>Overseas Depositories(holding DRs) (balancing figure)</t>
  </si>
  <si>
    <t>475</t>
  </si>
  <si>
    <t>2555137</t>
  </si>
  <si>
    <t>17.2384</t>
  </si>
  <si>
    <t>2548036</t>
  </si>
  <si>
    <t>IEPF</t>
  </si>
  <si>
    <t>106395</t>
  </si>
  <si>
    <t>0.7178</t>
  </si>
  <si>
    <t>Hindu Undivided Family</t>
  </si>
  <si>
    <t>254</t>
  </si>
  <si>
    <t>294307</t>
  </si>
  <si>
    <t>1.9856</t>
  </si>
  <si>
    <t>Chhaganbhai Parsottambhai Patel Huf .</t>
  </si>
  <si>
    <t>AAEHC0334F</t>
  </si>
  <si>
    <t>154454</t>
  </si>
  <si>
    <t>1.0420</t>
  </si>
  <si>
    <t>Non Resident Indians (Non Repat)</t>
  </si>
  <si>
    <t>36</t>
  </si>
  <si>
    <t>79463</t>
  </si>
  <si>
    <t>0.5361</t>
  </si>
  <si>
    <t>Non Resident Indians (Repat)</t>
  </si>
  <si>
    <t>80</t>
  </si>
  <si>
    <t>1930894</t>
  </si>
  <si>
    <t>13.0269</t>
  </si>
  <si>
    <t>1924394</t>
  </si>
  <si>
    <t>Ram Keshav Murthy</t>
  </si>
  <si>
    <t>AKLPM2043A</t>
  </si>
  <si>
    <t>584600</t>
  </si>
  <si>
    <t>3.9440</t>
  </si>
  <si>
    <t>Prakash Chandra Jain</t>
  </si>
  <si>
    <t>AHAPJ4798F</t>
  </si>
  <si>
    <t>581270</t>
  </si>
  <si>
    <t>3.9216</t>
  </si>
  <si>
    <t xml:space="preserve">Asha Tapidas Dodhia                                                                                                                                                                                                                                       </t>
  </si>
  <si>
    <t>BRPPD7013M</t>
  </si>
  <si>
    <t>Gautam Chand Mehta</t>
  </si>
  <si>
    <t>AAHPM4819Q</t>
  </si>
  <si>
    <t>221000</t>
  </si>
  <si>
    <t>1.4910</t>
  </si>
  <si>
    <t>Body Corp-Ltd Liability Partnership</t>
  </si>
  <si>
    <t>6</t>
  </si>
  <si>
    <t>24701</t>
  </si>
  <si>
    <t>0.1666</t>
  </si>
  <si>
    <t>Clearing Member</t>
  </si>
  <si>
    <t>41</t>
  </si>
  <si>
    <t>39202</t>
  </si>
  <si>
    <t>0.2645</t>
  </si>
  <si>
    <t>57</t>
  </si>
  <si>
    <t>80175</t>
  </si>
  <si>
    <t>0.5409</t>
  </si>
  <si>
    <t>79574</t>
  </si>
  <si>
    <t>Sub Total (B)(3)</t>
  </si>
  <si>
    <t>Total Public Shareholding (B)= (B)(1)+(B)(2)+(B)(3)</t>
  </si>
  <si>
    <t>Details of the shareholders acting as persons in Concert including their Shareholding (No. and %):</t>
  </si>
  <si>
    <t>No. of shareholders</t>
  </si>
  <si>
    <t>No. of Shares</t>
  </si>
  <si>
    <t xml:space="preserve">(1) PAN would not be displayed on website of Stock Exchange(s). </t>
  </si>
  <si>
    <t>(2) The above format needs to disclose name of all holders holding more than 1% of total number of shares</t>
  </si>
  <si>
    <t>(3) W.r.t. the information pertaining to Depository Receipts, the same may be disclosed in the respective columns to the extent information available and the balance to be disclosed as held by custodian.</t>
  </si>
  <si>
    <t>Table IV - Statement showing shareholding pattern of the Non Promoter- Non Public shareholder</t>
  </si>
  <si>
    <t xml:space="preserve">  Custodian/DR Holder</t>
  </si>
  <si>
    <t xml:space="preserve">  Employee Benefit Trust (under SEBI (Share based Employee Benefit) Regulations, 2014)</t>
  </si>
  <si>
    <t>Total Non-Promoter- Non Public Shareholding (C)= (C)(1)+(C)(2)</t>
  </si>
  <si>
    <t xml:space="preserve">Shrenik D Siorya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</si>
</sst>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6">
    <font>
      <sz val="11"/>
      <name val="Calibri"/>
    </font>
    <font>
      <b/>
      <sz val="11"/>
      <name val="Calibri"/>
    </font>
    <font>
      <b/>
      <sz val="13"/>
      <name val="Calibri"/>
    </font>
    <font>
      <b/>
      <sz val="12"/>
      <name val="Calibri"/>
    </font>
    <font>
      <b/>
      <sz val="16"/>
      <name val="Calibri"/>
    </font>
    <font>
      <sz val="11"/>
      <name val="Calibri"/>
      <family val="2"/>
    </font>
  </fonts>
  <fills count="2">
    <fill>
      <patternFill patternType="none"/>
    </fill>
    <fill>
      <patternFill patternType="gray125"/>
    </fill>
  </fills>
  <borders count="8">
    <border>
      <left/>
      <right/>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46">
    <xf numFmtId="0" fontId="0" fillId="0" borderId="0" xfId="0" applyNumberFormat="1" applyFont="1"/>
    <xf numFmtId="0" fontId="3" fillId="0" borderId="4" xfId="0" applyNumberFormat="1" applyFont="1" applyBorder="1" applyAlignment="1">
      <alignment horizontal="center" wrapText="1"/>
    </xf>
    <xf numFmtId="0" fontId="3" fillId="0" borderId="4" xfId="0" applyNumberFormat="1" applyFont="1" applyBorder="1" applyAlignment="1">
      <alignment horizontal="left" wrapText="1"/>
    </xf>
    <xf numFmtId="164" fontId="0" fillId="0" borderId="0" xfId="0" applyNumberFormat="1" applyFont="1"/>
    <xf numFmtId="0" fontId="0" fillId="0" borderId="4" xfId="0" applyNumberFormat="1" applyFont="1" applyBorder="1"/>
    <xf numFmtId="0" fontId="1" fillId="0" borderId="4" xfId="0" applyNumberFormat="1" applyFont="1" applyBorder="1"/>
    <xf numFmtId="164" fontId="1" fillId="0" borderId="4" xfId="0" applyNumberFormat="1" applyFont="1" applyBorder="1"/>
    <xf numFmtId="0" fontId="1" fillId="0" borderId="4" xfId="0" applyNumberFormat="1" applyFont="1" applyBorder="1" applyAlignment="1">
      <alignment wrapText="1"/>
    </xf>
    <xf numFmtId="0" fontId="0" fillId="0" borderId="0" xfId="0" applyNumberFormat="1" applyFont="1"/>
    <xf numFmtId="0" fontId="0" fillId="0" borderId="0" xfId="0" applyNumberFormat="1" applyFont="1"/>
    <xf numFmtId="0" fontId="3" fillId="0" borderId="2" xfId="0" applyNumberFormat="1" applyFont="1" applyBorder="1" applyAlignment="1">
      <alignment horizontal="left" vertical="top" wrapText="1"/>
    </xf>
    <xf numFmtId="0" fontId="3" fillId="0" borderId="1" xfId="0" applyNumberFormat="1" applyFont="1" applyBorder="1" applyAlignment="1">
      <alignment horizontal="left" vertical="top" wrapText="1"/>
    </xf>
    <xf numFmtId="0" fontId="3" fillId="0" borderId="3" xfId="0" applyNumberFormat="1" applyFont="1" applyBorder="1" applyAlignment="1">
      <alignment horizontal="left" vertical="top" wrapText="1"/>
    </xf>
    <xf numFmtId="0" fontId="3" fillId="0" borderId="2" xfId="0" applyNumberFormat="1" applyFont="1" applyBorder="1" applyAlignment="1">
      <alignment horizontal="left" wrapText="1"/>
    </xf>
    <xf numFmtId="0" fontId="3" fillId="0" borderId="1" xfId="0" applyNumberFormat="1" applyFont="1" applyBorder="1" applyAlignment="1">
      <alignment horizontal="left" wrapText="1"/>
    </xf>
    <xf numFmtId="0" fontId="3" fillId="0" borderId="3" xfId="0" applyNumberFormat="1" applyFont="1" applyBorder="1" applyAlignment="1">
      <alignment horizontal="left" wrapText="1"/>
    </xf>
    <xf numFmtId="0" fontId="3" fillId="0" borderId="4" xfId="0" applyNumberFormat="1" applyFont="1" applyBorder="1" applyAlignment="1">
      <alignment horizontal="center" wrapText="1"/>
    </xf>
    <xf numFmtId="0" fontId="2" fillId="0" borderId="2" xfId="0" applyNumberFormat="1" applyFont="1" applyBorder="1" applyAlignment="1">
      <alignment horizontal="left" wrapText="1"/>
    </xf>
    <xf numFmtId="0" fontId="2" fillId="0" borderId="1" xfId="0" applyNumberFormat="1" applyFont="1" applyBorder="1" applyAlignment="1">
      <alignment horizontal="left" wrapText="1"/>
    </xf>
    <xf numFmtId="0" fontId="2" fillId="0" borderId="3" xfId="0" applyNumberFormat="1" applyFont="1" applyBorder="1" applyAlignment="1">
      <alignment horizontal="left" wrapText="1"/>
    </xf>
    <xf numFmtId="0" fontId="1" fillId="0" borderId="2" xfId="0" applyNumberFormat="1" applyFont="1" applyBorder="1" applyAlignment="1">
      <alignment horizontal="center" wrapText="1"/>
    </xf>
    <xf numFmtId="0" fontId="1" fillId="0" borderId="3" xfId="0" applyNumberFormat="1" applyFont="1" applyBorder="1" applyAlignment="1">
      <alignment horizontal="center" wrapText="1"/>
    </xf>
    <xf numFmtId="0" fontId="1" fillId="0" borderId="4" xfId="0" applyNumberFormat="1" applyFont="1" applyBorder="1" applyAlignment="1">
      <alignment horizontal="center" wrapText="1"/>
    </xf>
    <xf numFmtId="0" fontId="1" fillId="0" borderId="2" xfId="0" applyNumberFormat="1" applyFont="1" applyBorder="1" applyAlignment="1">
      <alignment horizontal="left" wrapText="1"/>
    </xf>
    <xf numFmtId="0" fontId="1" fillId="0" borderId="3" xfId="0" applyNumberFormat="1" applyFont="1" applyBorder="1" applyAlignment="1">
      <alignment horizontal="left" wrapText="1"/>
    </xf>
    <xf numFmtId="0" fontId="1" fillId="0" borderId="5" xfId="0" applyNumberFormat="1" applyFont="1" applyBorder="1" applyAlignment="1">
      <alignment horizontal="left" wrapText="1"/>
    </xf>
    <xf numFmtId="0" fontId="1" fillId="0" borderId="7" xfId="0" applyNumberFormat="1" applyFont="1" applyBorder="1" applyAlignment="1">
      <alignment horizontal="left" wrapText="1"/>
    </xf>
    <xf numFmtId="0" fontId="1" fillId="0" borderId="6" xfId="0" applyNumberFormat="1" applyFont="1" applyBorder="1" applyAlignment="1">
      <alignment horizontal="left" wrapText="1"/>
    </xf>
    <xf numFmtId="164" fontId="1" fillId="0" borderId="4" xfId="0" applyNumberFormat="1" applyFont="1" applyBorder="1" applyAlignment="1">
      <alignment horizontal="center" wrapText="1"/>
    </xf>
    <xf numFmtId="0" fontId="1" fillId="0" borderId="1" xfId="0" applyNumberFormat="1" applyFont="1" applyBorder="1" applyAlignment="1">
      <alignment horizontal="center" wrapText="1"/>
    </xf>
    <xf numFmtId="0" fontId="4" fillId="0" borderId="2" xfId="0" applyNumberFormat="1" applyFont="1" applyBorder="1" applyAlignment="1">
      <alignment horizontal="left" wrapText="1"/>
    </xf>
    <xf numFmtId="0" fontId="4" fillId="0" borderId="1" xfId="0" applyNumberFormat="1" applyFont="1" applyBorder="1" applyAlignment="1">
      <alignment horizontal="left" wrapText="1"/>
    </xf>
    <xf numFmtId="164" fontId="4" fillId="0" borderId="1" xfId="0" applyNumberFormat="1" applyFont="1" applyBorder="1" applyAlignment="1">
      <alignment horizontal="left" wrapText="1"/>
    </xf>
    <xf numFmtId="0" fontId="4" fillId="0" borderId="3" xfId="0" applyNumberFormat="1" applyFont="1" applyBorder="1" applyAlignment="1">
      <alignment horizontal="left" wrapText="1"/>
    </xf>
    <xf numFmtId="164" fontId="2" fillId="0" borderId="1" xfId="0" applyNumberFormat="1" applyFont="1" applyBorder="1" applyAlignment="1">
      <alignment horizontal="left" wrapText="1"/>
    </xf>
    <xf numFmtId="164" fontId="1" fillId="0" borderId="5" xfId="0" applyNumberFormat="1" applyFont="1" applyBorder="1" applyAlignment="1">
      <alignment horizontal="left" wrapText="1"/>
    </xf>
    <xf numFmtId="164" fontId="1" fillId="0" borderId="6" xfId="0" applyNumberFormat="1" applyFont="1" applyBorder="1" applyAlignment="1">
      <alignment horizontal="left" wrapText="1"/>
    </xf>
    <xf numFmtId="164" fontId="1" fillId="0" borderId="7" xfId="0" applyNumberFormat="1" applyFont="1" applyBorder="1" applyAlignment="1">
      <alignment horizontal="left" wrapText="1"/>
    </xf>
    <xf numFmtId="0" fontId="1" fillId="0" borderId="1" xfId="0" applyNumberFormat="1" applyFont="1" applyBorder="1" applyAlignment="1">
      <alignment horizontal="left" wrapText="1"/>
    </xf>
    <xf numFmtId="0" fontId="1" fillId="0" borderId="4" xfId="0" applyNumberFormat="1" applyFont="1" applyBorder="1" applyAlignment="1">
      <alignment horizontal="left" wrapText="1"/>
    </xf>
    <xf numFmtId="0" fontId="3" fillId="0" borderId="0" xfId="0" applyNumberFormat="1" applyFont="1" applyAlignment="1">
      <alignment horizontal="left" wrapText="1"/>
    </xf>
    <xf numFmtId="0" fontId="3" fillId="0" borderId="4" xfId="0" applyNumberFormat="1" applyFont="1" applyBorder="1" applyAlignment="1">
      <alignment horizontal="left" wrapText="1"/>
    </xf>
    <xf numFmtId="2" fontId="1" fillId="0" borderId="4" xfId="0" applyNumberFormat="1" applyFont="1" applyBorder="1" applyAlignment="1">
      <alignment wrapText="1"/>
    </xf>
    <xf numFmtId="2" fontId="1" fillId="0" borderId="4" xfId="0" applyNumberFormat="1" applyFont="1" applyBorder="1"/>
    <xf numFmtId="0" fontId="5" fillId="0" borderId="0" xfId="0" applyNumberFormat="1" applyFont="1"/>
    <xf numFmtId="0" fontId="0" fillId="0" borderId="6" xfId="0" applyNumberFormat="1"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activeCell="B19" sqref="B19:E19"/>
    </sheetView>
  </sheetViews>
  <sheetFormatPr defaultRowHeight="15"/>
  <cols>
    <col min="3" max="3" width="100" customWidth="1"/>
  </cols>
  <sheetData>
    <row r="1" spans="1:10" ht="15.75">
      <c r="A1" s="17" t="s">
        <v>0</v>
      </c>
      <c r="B1" s="18" t="s">
        <v>0</v>
      </c>
      <c r="C1" s="18" t="s">
        <v>0</v>
      </c>
      <c r="D1" s="18" t="s">
        <v>0</v>
      </c>
      <c r="E1" s="19" t="s">
        <v>0</v>
      </c>
    </row>
    <row r="3" spans="1:10" ht="15.75">
      <c r="A3" s="1" t="s">
        <v>1</v>
      </c>
      <c r="B3" s="13" t="s">
        <v>2</v>
      </c>
      <c r="C3" s="14" t="s">
        <v>2</v>
      </c>
      <c r="D3" s="14" t="s">
        <v>2</v>
      </c>
      <c r="E3" s="15" t="s">
        <v>2</v>
      </c>
    </row>
    <row r="4" spans="1:10">
      <c r="A4" s="16" t="s">
        <v>3</v>
      </c>
      <c r="B4" s="13" t="s">
        <v>4</v>
      </c>
      <c r="C4" s="14" t="s">
        <v>4</v>
      </c>
      <c r="D4" s="14" t="s">
        <v>4</v>
      </c>
      <c r="E4" s="15" t="s">
        <v>4</v>
      </c>
    </row>
    <row r="5" spans="1:10">
      <c r="A5" s="16" t="s">
        <v>5</v>
      </c>
      <c r="B5" s="13" t="s">
        <v>6</v>
      </c>
      <c r="C5" s="14" t="s">
        <v>6</v>
      </c>
      <c r="D5" s="14" t="s">
        <v>6</v>
      </c>
      <c r="E5" s="15" t="s">
        <v>6</v>
      </c>
    </row>
    <row r="6" spans="1:10">
      <c r="B6" s="16" t="s">
        <v>7</v>
      </c>
      <c r="C6" s="13" t="s">
        <v>8</v>
      </c>
      <c r="D6" s="14" t="s">
        <v>8</v>
      </c>
      <c r="E6" s="15" t="s">
        <v>8</v>
      </c>
    </row>
    <row r="7" spans="1:10">
      <c r="B7" s="16" t="s">
        <v>9</v>
      </c>
      <c r="C7" s="13" t="s">
        <v>10</v>
      </c>
      <c r="D7" s="14" t="s">
        <v>10</v>
      </c>
      <c r="E7" s="15" t="s">
        <v>10</v>
      </c>
    </row>
    <row r="8" spans="1:10">
      <c r="A8" s="16" t="s">
        <v>11</v>
      </c>
      <c r="B8" s="13" t="s">
        <v>12</v>
      </c>
      <c r="C8" s="14" t="s">
        <v>12</v>
      </c>
      <c r="D8" s="14" t="s">
        <v>12</v>
      </c>
      <c r="E8" s="15" t="s">
        <v>12</v>
      </c>
    </row>
    <row r="10" spans="1:10" ht="15.75">
      <c r="B10" s="2" t="s">
        <v>13</v>
      </c>
      <c r="C10" s="2" t="s">
        <v>14</v>
      </c>
      <c r="D10" s="2" t="s">
        <v>15</v>
      </c>
      <c r="E10" s="2" t="s">
        <v>16</v>
      </c>
      <c r="J10" s="9"/>
    </row>
    <row r="11" spans="1:10" ht="15.75">
      <c r="B11" s="2" t="s">
        <v>17</v>
      </c>
      <c r="C11" s="2" t="s">
        <v>18</v>
      </c>
      <c r="D11" s="2" t="s">
        <v>13</v>
      </c>
      <c r="E11" s="2" t="s">
        <v>19</v>
      </c>
      <c r="J11" s="9"/>
    </row>
    <row r="12" spans="1:10" ht="15.75">
      <c r="B12" s="2" t="s">
        <v>20</v>
      </c>
      <c r="C12" s="2" t="s">
        <v>21</v>
      </c>
      <c r="D12" s="2" t="s">
        <v>13</v>
      </c>
      <c r="E12" s="2" t="s">
        <v>19</v>
      </c>
      <c r="J12" s="9"/>
    </row>
    <row r="13" spans="1:10" ht="15.75">
      <c r="B13" s="2" t="s">
        <v>22</v>
      </c>
      <c r="C13" s="2" t="s">
        <v>23</v>
      </c>
      <c r="D13" s="2" t="s">
        <v>13</v>
      </c>
      <c r="E13" s="2" t="s">
        <v>19</v>
      </c>
      <c r="J13" s="9"/>
    </row>
    <row r="14" spans="1:10" ht="15.75">
      <c r="B14" s="2" t="s">
        <v>24</v>
      </c>
      <c r="C14" s="2" t="s">
        <v>25</v>
      </c>
      <c r="D14" s="2" t="s">
        <v>26</v>
      </c>
      <c r="E14" s="2" t="s">
        <v>13</v>
      </c>
      <c r="J14" s="9"/>
    </row>
    <row r="15" spans="1:10" ht="15.75">
      <c r="B15" s="2" t="s">
        <v>27</v>
      </c>
      <c r="C15" s="2" t="s">
        <v>28</v>
      </c>
      <c r="D15" s="2" t="s">
        <v>13</v>
      </c>
      <c r="E15" s="2" t="s">
        <v>19</v>
      </c>
      <c r="J15" s="9"/>
    </row>
    <row r="17" spans="2:5" ht="80.099999999999994" customHeight="1">
      <c r="B17" s="10" t="s">
        <v>29</v>
      </c>
      <c r="C17" s="11" t="s">
        <v>29</v>
      </c>
      <c r="D17" s="11" t="s">
        <v>29</v>
      </c>
      <c r="E17" s="12" t="s">
        <v>29</v>
      </c>
    </row>
    <row r="19" spans="2:5">
      <c r="B19" s="13" t="s">
        <v>30</v>
      </c>
      <c r="C19" s="14" t="s">
        <v>30</v>
      </c>
      <c r="D19" s="14" t="s">
        <v>30</v>
      </c>
      <c r="E19" s="15" t="s">
        <v>30</v>
      </c>
    </row>
  </sheetData>
  <mergeCells count="15">
    <mergeCell ref="A8"/>
    <mergeCell ref="B8:E8"/>
    <mergeCell ref="A1:E1"/>
    <mergeCell ref="B3:E3"/>
    <mergeCell ref="A4"/>
    <mergeCell ref="B4:E4"/>
    <mergeCell ref="A5"/>
    <mergeCell ref="B5:E5"/>
    <mergeCell ref="J10:J15"/>
    <mergeCell ref="B17:E17"/>
    <mergeCell ref="B19:E19"/>
    <mergeCell ref="B6"/>
    <mergeCell ref="C6:E6"/>
    <mergeCell ref="B7"/>
    <mergeCell ref="C7:E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
  <sheetViews>
    <sheetView workbookViewId="0">
      <selection activeCell="P8" sqref="P8"/>
    </sheetView>
  </sheetViews>
  <sheetFormatPr defaultRowHeight="15"/>
  <cols>
    <col min="2" max="2" width="50" customWidth="1"/>
    <col min="6" max="6" width="9.140625" style="3" customWidth="1"/>
    <col min="8" max="8" width="9.140625" style="3" customWidth="1"/>
  </cols>
  <sheetData>
    <row r="1" spans="1:20" ht="16.5">
      <c r="A1" s="30" t="s">
        <v>31</v>
      </c>
      <c r="B1" s="31" t="s">
        <v>31</v>
      </c>
      <c r="C1" s="31" t="s">
        <v>31</v>
      </c>
      <c r="D1" s="31" t="s">
        <v>31</v>
      </c>
      <c r="E1" s="31" t="s">
        <v>31</v>
      </c>
      <c r="F1" s="32" t="s">
        <v>31</v>
      </c>
      <c r="G1" s="31" t="s">
        <v>31</v>
      </c>
      <c r="H1" s="32" t="s">
        <v>31</v>
      </c>
      <c r="I1" s="31" t="s">
        <v>31</v>
      </c>
      <c r="J1" s="31" t="s">
        <v>31</v>
      </c>
      <c r="K1" s="31" t="s">
        <v>31</v>
      </c>
      <c r="L1" s="31" t="s">
        <v>31</v>
      </c>
      <c r="M1" s="31" t="s">
        <v>31</v>
      </c>
      <c r="N1" s="31" t="s">
        <v>31</v>
      </c>
      <c r="O1" s="31" t="s">
        <v>31</v>
      </c>
      <c r="P1" s="31" t="s">
        <v>31</v>
      </c>
      <c r="Q1" s="31" t="s">
        <v>31</v>
      </c>
      <c r="R1" s="31" t="s">
        <v>31</v>
      </c>
      <c r="S1" s="31" t="s">
        <v>31</v>
      </c>
      <c r="T1" s="33" t="s">
        <v>31</v>
      </c>
    </row>
    <row r="2" spans="1:20" ht="15.75">
      <c r="A2" s="17" t="s">
        <v>32</v>
      </c>
      <c r="B2" s="18" t="s">
        <v>32</v>
      </c>
      <c r="C2" s="18" t="s">
        <v>32</v>
      </c>
      <c r="D2" s="18" t="s">
        <v>32</v>
      </c>
      <c r="E2" s="18" t="s">
        <v>32</v>
      </c>
      <c r="F2" s="34" t="s">
        <v>32</v>
      </c>
      <c r="G2" s="18" t="s">
        <v>32</v>
      </c>
      <c r="H2" s="34" t="s">
        <v>32</v>
      </c>
      <c r="I2" s="18" t="s">
        <v>32</v>
      </c>
      <c r="J2" s="18" t="s">
        <v>32</v>
      </c>
      <c r="K2" s="18" t="s">
        <v>32</v>
      </c>
      <c r="L2" s="18" t="s">
        <v>32</v>
      </c>
      <c r="M2" s="18" t="s">
        <v>32</v>
      </c>
      <c r="N2" s="18" t="s">
        <v>32</v>
      </c>
      <c r="O2" s="18" t="s">
        <v>32</v>
      </c>
      <c r="P2" s="18" t="s">
        <v>32</v>
      </c>
      <c r="Q2" s="18" t="s">
        <v>32</v>
      </c>
      <c r="R2" s="18" t="s">
        <v>32</v>
      </c>
      <c r="S2" s="18" t="s">
        <v>32</v>
      </c>
      <c r="T2" s="19" t="s">
        <v>32</v>
      </c>
    </row>
    <row r="3" spans="1:20" ht="15.75">
      <c r="A3" s="17" t="s">
        <v>13</v>
      </c>
      <c r="B3" s="18" t="s">
        <v>13</v>
      </c>
      <c r="C3" s="18" t="s">
        <v>13</v>
      </c>
      <c r="D3" s="18" t="s">
        <v>13</v>
      </c>
      <c r="E3" s="18" t="s">
        <v>13</v>
      </c>
      <c r="F3" s="34" t="s">
        <v>13</v>
      </c>
      <c r="G3" s="18" t="s">
        <v>13</v>
      </c>
      <c r="H3" s="34" t="s">
        <v>13</v>
      </c>
      <c r="I3" s="18" t="s">
        <v>13</v>
      </c>
      <c r="J3" s="18" t="s">
        <v>13</v>
      </c>
      <c r="K3" s="18" t="s">
        <v>13</v>
      </c>
      <c r="L3" s="18" t="s">
        <v>13</v>
      </c>
      <c r="M3" s="18" t="s">
        <v>13</v>
      </c>
      <c r="N3" s="18" t="s">
        <v>13</v>
      </c>
      <c r="O3" s="18" t="s">
        <v>13</v>
      </c>
      <c r="P3" s="18" t="s">
        <v>13</v>
      </c>
      <c r="Q3" s="18" t="s">
        <v>13</v>
      </c>
      <c r="R3" s="18" t="s">
        <v>13</v>
      </c>
      <c r="S3" s="18" t="s">
        <v>13</v>
      </c>
      <c r="T3" s="19" t="s">
        <v>13</v>
      </c>
    </row>
    <row r="4" spans="1:20" ht="60" customHeight="1">
      <c r="A4" s="25" t="s">
        <v>33</v>
      </c>
      <c r="B4" s="25" t="s">
        <v>34</v>
      </c>
      <c r="C4" s="25" t="s">
        <v>35</v>
      </c>
      <c r="D4" s="25" t="s">
        <v>36</v>
      </c>
      <c r="E4" s="25" t="s">
        <v>37</v>
      </c>
      <c r="F4" s="35" t="s">
        <v>38</v>
      </c>
      <c r="G4" s="25" t="s">
        <v>39</v>
      </c>
      <c r="H4" s="35" t="s">
        <v>40</v>
      </c>
      <c r="I4" s="23" t="s">
        <v>41</v>
      </c>
      <c r="J4" s="38" t="s">
        <v>41</v>
      </c>
      <c r="K4" s="38" t="s">
        <v>41</v>
      </c>
      <c r="L4" s="24" t="s">
        <v>41</v>
      </c>
      <c r="M4" s="25" t="s">
        <v>42</v>
      </c>
      <c r="N4" s="25" t="s">
        <v>43</v>
      </c>
      <c r="O4" s="23" t="s">
        <v>44</v>
      </c>
      <c r="P4" s="24" t="s">
        <v>44</v>
      </c>
      <c r="Q4" s="23" t="s">
        <v>45</v>
      </c>
      <c r="R4" s="24" t="s">
        <v>45</v>
      </c>
      <c r="S4" s="25" t="s">
        <v>46</v>
      </c>
    </row>
    <row r="5" spans="1:20" ht="39.950000000000003" customHeight="1">
      <c r="A5" s="27" t="s">
        <v>33</v>
      </c>
      <c r="B5" s="27" t="s">
        <v>34</v>
      </c>
      <c r="C5" s="27" t="s">
        <v>35</v>
      </c>
      <c r="D5" s="27" t="s">
        <v>36</v>
      </c>
      <c r="E5" s="27" t="s">
        <v>37</v>
      </c>
      <c r="F5" s="36" t="s">
        <v>38</v>
      </c>
      <c r="G5" s="27" t="s">
        <v>39</v>
      </c>
      <c r="H5" s="36" t="s">
        <v>40</v>
      </c>
      <c r="I5" s="23" t="s">
        <v>47</v>
      </c>
      <c r="J5" s="38" t="s">
        <v>47</v>
      </c>
      <c r="K5" s="24" t="s">
        <v>47</v>
      </c>
      <c r="L5" s="25" t="s">
        <v>48</v>
      </c>
      <c r="M5" s="27" t="s">
        <v>42</v>
      </c>
      <c r="N5" s="27" t="s">
        <v>43</v>
      </c>
      <c r="O5" s="25" t="s">
        <v>49</v>
      </c>
      <c r="P5" s="25" t="s">
        <v>50</v>
      </c>
      <c r="Q5" s="25" t="s">
        <v>49</v>
      </c>
      <c r="R5" s="25" t="s">
        <v>50</v>
      </c>
      <c r="S5" s="27" t="s">
        <v>46</v>
      </c>
    </row>
    <row r="6" spans="1:20" ht="39.950000000000003" customHeight="1">
      <c r="A6" s="26" t="s">
        <v>33</v>
      </c>
      <c r="B6" s="26" t="s">
        <v>34</v>
      </c>
      <c r="C6" s="26" t="s">
        <v>35</v>
      </c>
      <c r="D6" s="26" t="s">
        <v>36</v>
      </c>
      <c r="E6" s="26" t="s">
        <v>37</v>
      </c>
      <c r="F6" s="37" t="s">
        <v>38</v>
      </c>
      <c r="G6" s="26" t="s">
        <v>39</v>
      </c>
      <c r="H6" s="37" t="s">
        <v>40</v>
      </c>
      <c r="I6" s="39" t="s">
        <v>51</v>
      </c>
      <c r="J6" s="39" t="s">
        <v>52</v>
      </c>
      <c r="K6" s="39" t="s">
        <v>53</v>
      </c>
      <c r="L6" s="26" t="s">
        <v>48</v>
      </c>
      <c r="M6" s="26" t="s">
        <v>42</v>
      </c>
      <c r="N6" s="26" t="s">
        <v>43</v>
      </c>
      <c r="O6" s="26" t="s">
        <v>49</v>
      </c>
      <c r="P6" s="26" t="s">
        <v>50</v>
      </c>
      <c r="Q6" s="26" t="s">
        <v>49</v>
      </c>
      <c r="R6" s="26" t="s">
        <v>50</v>
      </c>
      <c r="S6" s="26" t="s">
        <v>46</v>
      </c>
    </row>
    <row r="7" spans="1:20">
      <c r="A7" s="22" t="s">
        <v>54</v>
      </c>
      <c r="B7" s="22" t="s">
        <v>55</v>
      </c>
      <c r="C7" s="22" t="s">
        <v>56</v>
      </c>
      <c r="D7" s="22" t="s">
        <v>57</v>
      </c>
      <c r="E7" s="22" t="s">
        <v>58</v>
      </c>
      <c r="F7" s="28" t="s">
        <v>59</v>
      </c>
      <c r="G7" s="22" t="s">
        <v>60</v>
      </c>
      <c r="H7" s="28" t="s">
        <v>61</v>
      </c>
      <c r="I7" s="20" t="s">
        <v>62</v>
      </c>
      <c r="J7" s="29" t="s">
        <v>62</v>
      </c>
      <c r="K7" s="29" t="s">
        <v>62</v>
      </c>
      <c r="L7" s="21" t="s">
        <v>62</v>
      </c>
      <c r="M7" s="22" t="s">
        <v>63</v>
      </c>
      <c r="N7" s="22" t="s">
        <v>64</v>
      </c>
      <c r="O7" s="20" t="s">
        <v>65</v>
      </c>
      <c r="P7" s="21" t="s">
        <v>65</v>
      </c>
      <c r="Q7" s="20" t="s">
        <v>66</v>
      </c>
      <c r="R7" s="21" t="s">
        <v>66</v>
      </c>
      <c r="S7" s="22" t="s">
        <v>67</v>
      </c>
    </row>
    <row r="8" spans="1:20">
      <c r="A8" s="5" t="s">
        <v>68</v>
      </c>
      <c r="B8" s="5" t="s">
        <v>69</v>
      </c>
      <c r="C8" s="5">
        <v>12</v>
      </c>
      <c r="D8" s="5">
        <f>7367382-20200</f>
        <v>7347182</v>
      </c>
      <c r="E8" s="5">
        <v>0</v>
      </c>
      <c r="F8" s="5">
        <v>0</v>
      </c>
      <c r="G8" s="5">
        <f>7367382-20200</f>
        <v>7347182</v>
      </c>
      <c r="H8" s="5">
        <v>49.704500000000003</v>
      </c>
      <c r="I8" s="5">
        <f>7367382-20200</f>
        <v>7347182</v>
      </c>
      <c r="J8" s="5">
        <v>0</v>
      </c>
      <c r="K8" s="5">
        <f>7367382-20200</f>
        <v>7347182</v>
      </c>
      <c r="L8" s="5">
        <v>49.704500000000003</v>
      </c>
      <c r="M8" s="5">
        <v>0</v>
      </c>
      <c r="N8" s="5">
        <v>49.704500000000003</v>
      </c>
      <c r="O8" s="5">
        <v>750000</v>
      </c>
      <c r="P8" s="43">
        <f>+O8*100/D8</f>
        <v>10.207995391974773</v>
      </c>
      <c r="Q8" s="5">
        <v>0</v>
      </c>
      <c r="R8" s="5">
        <v>0</v>
      </c>
      <c r="S8" s="5">
        <f>7367382-20200</f>
        <v>7347182</v>
      </c>
    </row>
    <row r="9" spans="1:20">
      <c r="A9" s="5" t="s">
        <v>72</v>
      </c>
      <c r="B9" s="5" t="s">
        <v>73</v>
      </c>
      <c r="C9" s="5">
        <f>16211+1</f>
        <v>16212</v>
      </c>
      <c r="D9" s="5">
        <f>7454990+20200</f>
        <v>7475190</v>
      </c>
      <c r="E9" s="5">
        <v>0</v>
      </c>
      <c r="F9" s="5">
        <v>0</v>
      </c>
      <c r="G9" s="5">
        <f>7454990+20200</f>
        <v>7475190</v>
      </c>
      <c r="H9" s="5">
        <v>50.295499999999997</v>
      </c>
      <c r="I9" s="5">
        <f>7454990-20200</f>
        <v>7434790</v>
      </c>
      <c r="J9" s="5">
        <v>0</v>
      </c>
      <c r="K9" s="5">
        <f>7454990+20200</f>
        <v>7475190</v>
      </c>
      <c r="L9" s="5">
        <v>50.295499999999997</v>
      </c>
      <c r="M9" s="5">
        <v>0</v>
      </c>
      <c r="N9" s="5">
        <v>50.295499999999997</v>
      </c>
      <c r="O9" s="5">
        <v>0</v>
      </c>
      <c r="P9" s="5">
        <v>0</v>
      </c>
      <c r="Q9" s="5" t="s">
        <v>74</v>
      </c>
      <c r="R9" s="5" t="s">
        <v>74</v>
      </c>
      <c r="S9" s="5">
        <f>7319881+20200</f>
        <v>7340081</v>
      </c>
    </row>
    <row r="10" spans="1:20">
      <c r="A10" s="5" t="s">
        <v>75</v>
      </c>
      <c r="B10" s="5" t="s">
        <v>76</v>
      </c>
      <c r="C10" s="5" t="s">
        <v>13</v>
      </c>
      <c r="D10" s="5" t="s">
        <v>13</v>
      </c>
      <c r="E10" s="5" t="s">
        <v>13</v>
      </c>
      <c r="F10" s="5">
        <v>0</v>
      </c>
      <c r="G10" s="5" t="s">
        <v>13</v>
      </c>
      <c r="H10" s="6" t="s">
        <v>13</v>
      </c>
      <c r="I10" s="5" t="s">
        <v>13</v>
      </c>
      <c r="J10" s="5">
        <v>0</v>
      </c>
      <c r="K10" s="5" t="s">
        <v>13</v>
      </c>
      <c r="L10" s="5" t="s">
        <v>13</v>
      </c>
      <c r="M10" s="5">
        <v>0</v>
      </c>
      <c r="N10" s="5" t="s">
        <v>13</v>
      </c>
      <c r="O10" s="5" t="s">
        <v>13</v>
      </c>
      <c r="P10" s="5">
        <v>0</v>
      </c>
      <c r="Q10" s="5" t="s">
        <v>74</v>
      </c>
      <c r="R10" s="5" t="s">
        <v>74</v>
      </c>
      <c r="S10" s="5" t="s">
        <v>13</v>
      </c>
    </row>
    <row r="11" spans="1:20">
      <c r="A11" s="5" t="s">
        <v>77</v>
      </c>
      <c r="B11" s="5" t="s">
        <v>78</v>
      </c>
      <c r="C11" s="5">
        <v>0</v>
      </c>
      <c r="D11" s="5">
        <v>0</v>
      </c>
      <c r="E11" s="5">
        <v>0</v>
      </c>
      <c r="F11" s="5">
        <v>0</v>
      </c>
      <c r="G11" s="5">
        <v>0</v>
      </c>
      <c r="H11" s="5">
        <v>0</v>
      </c>
      <c r="I11" s="5">
        <v>0</v>
      </c>
      <c r="J11" s="5">
        <v>0</v>
      </c>
      <c r="K11" s="5">
        <v>0</v>
      </c>
      <c r="L11" s="5">
        <v>0</v>
      </c>
      <c r="M11" s="5">
        <v>0</v>
      </c>
      <c r="N11" s="5">
        <v>0</v>
      </c>
      <c r="O11" s="5">
        <v>0</v>
      </c>
      <c r="P11" s="5">
        <v>0</v>
      </c>
      <c r="Q11" s="5" t="s">
        <v>74</v>
      </c>
      <c r="R11" s="5" t="s">
        <v>74</v>
      </c>
      <c r="S11" s="5">
        <v>0</v>
      </c>
    </row>
    <row r="12" spans="1:20">
      <c r="A12" s="5" t="s">
        <v>79</v>
      </c>
      <c r="B12" s="5" t="s">
        <v>80</v>
      </c>
      <c r="C12" s="5">
        <v>0</v>
      </c>
      <c r="D12" s="5">
        <v>0</v>
      </c>
      <c r="E12" s="5">
        <v>0</v>
      </c>
      <c r="F12" s="5">
        <v>0</v>
      </c>
      <c r="G12" s="5">
        <v>0</v>
      </c>
      <c r="H12" s="5">
        <v>0</v>
      </c>
      <c r="I12" s="5">
        <v>0</v>
      </c>
      <c r="J12" s="5">
        <v>0</v>
      </c>
      <c r="K12" s="5">
        <v>0</v>
      </c>
      <c r="L12" s="5">
        <v>0</v>
      </c>
      <c r="M12" s="5">
        <v>0</v>
      </c>
      <c r="N12" s="5">
        <v>0</v>
      </c>
      <c r="O12" s="5">
        <v>0</v>
      </c>
      <c r="P12" s="5">
        <v>0</v>
      </c>
      <c r="Q12" s="5" t="s">
        <v>74</v>
      </c>
      <c r="R12" s="5" t="s">
        <v>74</v>
      </c>
      <c r="S12" s="5">
        <v>0</v>
      </c>
    </row>
    <row r="13" spans="1:20">
      <c r="A13" s="4"/>
      <c r="B13" s="4" t="s">
        <v>53</v>
      </c>
      <c r="C13" s="4">
        <f>+C9+C8</f>
        <v>16224</v>
      </c>
      <c r="D13" s="4">
        <f t="shared" ref="D13:S13" si="0">+D9+D8</f>
        <v>14822372</v>
      </c>
      <c r="E13" s="4">
        <f t="shared" si="0"/>
        <v>0</v>
      </c>
      <c r="F13" s="4">
        <f t="shared" si="0"/>
        <v>0</v>
      </c>
      <c r="G13" s="4">
        <f t="shared" si="0"/>
        <v>14822372</v>
      </c>
      <c r="H13" s="4">
        <f t="shared" si="0"/>
        <v>100</v>
      </c>
      <c r="I13" s="4">
        <f t="shared" si="0"/>
        <v>14781972</v>
      </c>
      <c r="J13" s="4">
        <f t="shared" si="0"/>
        <v>0</v>
      </c>
      <c r="K13" s="4">
        <f t="shared" si="0"/>
        <v>14822372</v>
      </c>
      <c r="L13" s="4">
        <f t="shared" si="0"/>
        <v>100</v>
      </c>
      <c r="M13" s="4">
        <f t="shared" si="0"/>
        <v>0</v>
      </c>
      <c r="N13" s="4">
        <f t="shared" si="0"/>
        <v>100</v>
      </c>
      <c r="O13" s="4">
        <f t="shared" si="0"/>
        <v>750000</v>
      </c>
      <c r="P13" s="4">
        <f>+O13*100/14822372</f>
        <v>5.0599188847776864</v>
      </c>
      <c r="Q13" s="5" t="s">
        <v>74</v>
      </c>
      <c r="R13" s="5" t="s">
        <v>74</v>
      </c>
      <c r="S13" s="4">
        <f t="shared" si="0"/>
        <v>14687263</v>
      </c>
    </row>
    <row r="14" spans="1:20">
      <c r="A14" s="13" t="s">
        <v>30</v>
      </c>
      <c r="B14" s="14" t="s">
        <v>30</v>
      </c>
      <c r="C14" s="14" t="s">
        <v>30</v>
      </c>
      <c r="D14" s="14" t="s">
        <v>30</v>
      </c>
      <c r="E14" s="15" t="s">
        <v>30</v>
      </c>
    </row>
  </sheetData>
  <mergeCells count="41">
    <mergeCell ref="A1:T1"/>
    <mergeCell ref="A2:T2"/>
    <mergeCell ref="A3:T3"/>
    <mergeCell ref="A4:A6"/>
    <mergeCell ref="B4:B6"/>
    <mergeCell ref="C4:C6"/>
    <mergeCell ref="D4:D6"/>
    <mergeCell ref="E4:E6"/>
    <mergeCell ref="F4:F6"/>
    <mergeCell ref="G4:G6"/>
    <mergeCell ref="H4:H6"/>
    <mergeCell ref="I4:L4"/>
    <mergeCell ref="I5:K5"/>
    <mergeCell ref="I6"/>
    <mergeCell ref="J6"/>
    <mergeCell ref="K6"/>
    <mergeCell ref="M7"/>
    <mergeCell ref="N7"/>
    <mergeCell ref="O7:P7"/>
    <mergeCell ref="L5:L6"/>
    <mergeCell ref="M4:M6"/>
    <mergeCell ref="N4:N6"/>
    <mergeCell ref="O4:P4"/>
    <mergeCell ref="O5:O6"/>
    <mergeCell ref="P5:P6"/>
    <mergeCell ref="Q7:R7"/>
    <mergeCell ref="S7"/>
    <mergeCell ref="A14:E14"/>
    <mergeCell ref="Q4:R4"/>
    <mergeCell ref="Q5:Q6"/>
    <mergeCell ref="R5:R6"/>
    <mergeCell ref="S4:S6"/>
    <mergeCell ref="A7"/>
    <mergeCell ref="B7"/>
    <mergeCell ref="C7"/>
    <mergeCell ref="D7"/>
    <mergeCell ref="E7"/>
    <mergeCell ref="F7"/>
    <mergeCell ref="G7"/>
    <mergeCell ref="H7"/>
    <mergeCell ref="I7:L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2"/>
  <sheetViews>
    <sheetView tabSelected="1" topLeftCell="C7" workbookViewId="0">
      <selection activeCell="F20" sqref="F20"/>
    </sheetView>
  </sheetViews>
  <sheetFormatPr defaultRowHeight="15"/>
  <cols>
    <col min="2" max="2" width="50" customWidth="1"/>
    <col min="3" max="4" width="15" customWidth="1"/>
  </cols>
  <sheetData>
    <row r="1" spans="1:21" ht="16.5">
      <c r="A1" s="30" t="s">
        <v>31</v>
      </c>
      <c r="B1" s="31" t="s">
        <v>31</v>
      </c>
      <c r="C1" s="31" t="s">
        <v>31</v>
      </c>
      <c r="D1" s="31" t="s">
        <v>31</v>
      </c>
      <c r="E1" s="31" t="s">
        <v>31</v>
      </c>
      <c r="F1" s="31" t="s">
        <v>31</v>
      </c>
      <c r="G1" s="31" t="s">
        <v>31</v>
      </c>
      <c r="H1" s="31" t="s">
        <v>31</v>
      </c>
      <c r="I1" s="31" t="s">
        <v>31</v>
      </c>
      <c r="J1" s="31" t="s">
        <v>31</v>
      </c>
      <c r="K1" s="31" t="s">
        <v>31</v>
      </c>
      <c r="L1" s="31" t="s">
        <v>31</v>
      </c>
      <c r="M1" s="31" t="s">
        <v>31</v>
      </c>
      <c r="N1" s="31" t="s">
        <v>31</v>
      </c>
      <c r="O1" s="31" t="s">
        <v>31</v>
      </c>
      <c r="P1" s="31" t="s">
        <v>31</v>
      </c>
      <c r="Q1" s="31" t="s">
        <v>31</v>
      </c>
      <c r="R1" s="31" t="s">
        <v>31</v>
      </c>
      <c r="S1" s="31" t="s">
        <v>31</v>
      </c>
      <c r="T1" s="33" t="s">
        <v>31</v>
      </c>
    </row>
    <row r="2" spans="1:21" ht="15.75">
      <c r="A2" s="17" t="s">
        <v>81</v>
      </c>
      <c r="B2" s="18" t="s">
        <v>81</v>
      </c>
      <c r="C2" s="18" t="s">
        <v>81</v>
      </c>
      <c r="D2" s="18" t="s">
        <v>81</v>
      </c>
      <c r="E2" s="18" t="s">
        <v>81</v>
      </c>
      <c r="F2" s="18" t="s">
        <v>81</v>
      </c>
      <c r="G2" s="18" t="s">
        <v>81</v>
      </c>
      <c r="H2" s="18" t="s">
        <v>81</v>
      </c>
      <c r="I2" s="18" t="s">
        <v>81</v>
      </c>
      <c r="J2" s="18" t="s">
        <v>81</v>
      </c>
      <c r="K2" s="18" t="s">
        <v>81</v>
      </c>
      <c r="L2" s="18" t="s">
        <v>81</v>
      </c>
      <c r="M2" s="18" t="s">
        <v>81</v>
      </c>
      <c r="N2" s="18" t="s">
        <v>81</v>
      </c>
      <c r="O2" s="18" t="s">
        <v>81</v>
      </c>
      <c r="P2" s="18" t="s">
        <v>81</v>
      </c>
      <c r="Q2" s="18" t="s">
        <v>81</v>
      </c>
      <c r="R2" s="18" t="s">
        <v>81</v>
      </c>
      <c r="S2" s="18" t="s">
        <v>81</v>
      </c>
      <c r="T2" s="19" t="s">
        <v>81</v>
      </c>
    </row>
    <row r="3" spans="1:21" ht="15.75">
      <c r="A3" s="17" t="s">
        <v>13</v>
      </c>
      <c r="B3" s="18" t="s">
        <v>13</v>
      </c>
      <c r="C3" s="18" t="s">
        <v>13</v>
      </c>
      <c r="D3" s="18" t="s">
        <v>13</v>
      </c>
      <c r="E3" s="18" t="s">
        <v>13</v>
      </c>
      <c r="F3" s="18" t="s">
        <v>13</v>
      </c>
      <c r="G3" s="18" t="s">
        <v>13</v>
      </c>
      <c r="H3" s="18" t="s">
        <v>13</v>
      </c>
      <c r="I3" s="18" t="s">
        <v>13</v>
      </c>
      <c r="J3" s="18" t="s">
        <v>13</v>
      </c>
      <c r="K3" s="18" t="s">
        <v>13</v>
      </c>
      <c r="L3" s="18" t="s">
        <v>13</v>
      </c>
      <c r="M3" s="18" t="s">
        <v>13</v>
      </c>
      <c r="N3" s="18" t="s">
        <v>13</v>
      </c>
      <c r="O3" s="18" t="s">
        <v>13</v>
      </c>
      <c r="P3" s="18" t="s">
        <v>13</v>
      </c>
      <c r="Q3" s="18" t="s">
        <v>13</v>
      </c>
      <c r="R3" s="18" t="s">
        <v>13</v>
      </c>
      <c r="S3" s="18" t="s">
        <v>13</v>
      </c>
      <c r="T3" s="19" t="s">
        <v>13</v>
      </c>
    </row>
    <row r="4" spans="1:21" ht="60" customHeight="1">
      <c r="A4" s="25" t="s">
        <v>13</v>
      </c>
      <c r="B4" s="25" t="s">
        <v>82</v>
      </c>
      <c r="C4" s="25" t="s">
        <v>83</v>
      </c>
      <c r="D4" s="25" t="s">
        <v>84</v>
      </c>
      <c r="E4" s="25" t="s">
        <v>35</v>
      </c>
      <c r="F4" s="25" t="s">
        <v>36</v>
      </c>
      <c r="G4" s="25" t="s">
        <v>85</v>
      </c>
      <c r="H4" s="25" t="s">
        <v>38</v>
      </c>
      <c r="I4" s="25" t="s">
        <v>39</v>
      </c>
      <c r="J4" s="25" t="s">
        <v>86</v>
      </c>
      <c r="K4" s="23" t="s">
        <v>41</v>
      </c>
      <c r="L4" s="38" t="s">
        <v>41</v>
      </c>
      <c r="M4" s="38" t="s">
        <v>41</v>
      </c>
      <c r="N4" s="24" t="s">
        <v>41</v>
      </c>
      <c r="O4" s="25" t="s">
        <v>42</v>
      </c>
      <c r="P4" s="25" t="s">
        <v>43</v>
      </c>
      <c r="Q4" s="23" t="s">
        <v>44</v>
      </c>
      <c r="R4" s="24" t="s">
        <v>44</v>
      </c>
      <c r="S4" s="23" t="s">
        <v>45</v>
      </c>
      <c r="T4" s="24" t="s">
        <v>45</v>
      </c>
      <c r="U4" s="25" t="s">
        <v>46</v>
      </c>
    </row>
    <row r="5" spans="1:21" ht="39.950000000000003" customHeight="1">
      <c r="A5" s="27" t="s">
        <v>13</v>
      </c>
      <c r="B5" s="27" t="s">
        <v>82</v>
      </c>
      <c r="C5" s="27" t="s">
        <v>83</v>
      </c>
      <c r="D5" s="27" t="s">
        <v>84</v>
      </c>
      <c r="E5" s="27" t="s">
        <v>35</v>
      </c>
      <c r="F5" s="27" t="s">
        <v>36</v>
      </c>
      <c r="G5" s="27" t="s">
        <v>85</v>
      </c>
      <c r="H5" s="27" t="s">
        <v>38</v>
      </c>
      <c r="I5" s="27" t="s">
        <v>39</v>
      </c>
      <c r="J5" s="27" t="s">
        <v>86</v>
      </c>
      <c r="K5" s="23" t="s">
        <v>47</v>
      </c>
      <c r="L5" s="38" t="s">
        <v>47</v>
      </c>
      <c r="M5" s="24" t="s">
        <v>47</v>
      </c>
      <c r="N5" s="25" t="s">
        <v>48</v>
      </c>
      <c r="O5" s="27" t="s">
        <v>42</v>
      </c>
      <c r="P5" s="27" t="s">
        <v>43</v>
      </c>
      <c r="Q5" s="25" t="s">
        <v>49</v>
      </c>
      <c r="R5" s="25" t="s">
        <v>50</v>
      </c>
      <c r="S5" s="25" t="s">
        <v>49</v>
      </c>
      <c r="T5" s="25" t="s">
        <v>50</v>
      </c>
      <c r="U5" s="27" t="s">
        <v>46</v>
      </c>
    </row>
    <row r="6" spans="1:21" ht="39.950000000000003" customHeight="1">
      <c r="A6" s="26" t="s">
        <v>13</v>
      </c>
      <c r="B6" s="26" t="s">
        <v>82</v>
      </c>
      <c r="C6" s="26" t="s">
        <v>83</v>
      </c>
      <c r="D6" s="26" t="s">
        <v>84</v>
      </c>
      <c r="E6" s="26" t="s">
        <v>35</v>
      </c>
      <c r="F6" s="26" t="s">
        <v>36</v>
      </c>
      <c r="G6" s="26" t="s">
        <v>85</v>
      </c>
      <c r="H6" s="26" t="s">
        <v>38</v>
      </c>
      <c r="I6" s="26" t="s">
        <v>39</v>
      </c>
      <c r="J6" s="26" t="s">
        <v>86</v>
      </c>
      <c r="K6" s="39" t="s">
        <v>51</v>
      </c>
      <c r="L6" s="39" t="s">
        <v>52</v>
      </c>
      <c r="M6" s="39" t="s">
        <v>53</v>
      </c>
      <c r="N6" s="26" t="s">
        <v>48</v>
      </c>
      <c r="O6" s="26" t="s">
        <v>42</v>
      </c>
      <c r="P6" s="26" t="s">
        <v>43</v>
      </c>
      <c r="Q6" s="26" t="s">
        <v>49</v>
      </c>
      <c r="R6" s="26" t="s">
        <v>50</v>
      </c>
      <c r="S6" s="26" t="s">
        <v>49</v>
      </c>
      <c r="T6" s="26" t="s">
        <v>50</v>
      </c>
      <c r="U6" s="26" t="s">
        <v>46</v>
      </c>
    </row>
    <row r="7" spans="1:21">
      <c r="A7" s="22" t="s">
        <v>87</v>
      </c>
      <c r="B7" s="22" t="s">
        <v>54</v>
      </c>
      <c r="C7" s="22" t="s">
        <v>13</v>
      </c>
      <c r="D7" s="22" t="s">
        <v>55</v>
      </c>
      <c r="E7" s="22" t="s">
        <v>56</v>
      </c>
      <c r="F7" s="22" t="s">
        <v>57</v>
      </c>
      <c r="G7" s="22" t="s">
        <v>58</v>
      </c>
      <c r="H7" s="22" t="s">
        <v>59</v>
      </c>
      <c r="I7" s="22" t="s">
        <v>60</v>
      </c>
      <c r="J7" s="22" t="s">
        <v>61</v>
      </c>
      <c r="K7" s="20" t="s">
        <v>62</v>
      </c>
      <c r="L7" s="29" t="s">
        <v>62</v>
      </c>
      <c r="M7" s="29" t="s">
        <v>62</v>
      </c>
      <c r="N7" s="21" t="s">
        <v>62</v>
      </c>
      <c r="O7" s="22" t="s">
        <v>63</v>
      </c>
      <c r="P7" s="22" t="s">
        <v>64</v>
      </c>
      <c r="Q7" s="20" t="s">
        <v>65</v>
      </c>
      <c r="R7" s="21" t="s">
        <v>65</v>
      </c>
      <c r="S7" s="20" t="s">
        <v>66</v>
      </c>
      <c r="T7" s="21" t="s">
        <v>66</v>
      </c>
      <c r="U7" s="22" t="s">
        <v>67</v>
      </c>
    </row>
    <row r="8" spans="1:21">
      <c r="A8" s="7" t="s">
        <v>17</v>
      </c>
      <c r="B8" s="7" t="s">
        <v>88</v>
      </c>
      <c r="C8" s="7" t="s">
        <v>13</v>
      </c>
      <c r="D8" s="7" t="s">
        <v>13</v>
      </c>
      <c r="E8" s="7" t="s">
        <v>13</v>
      </c>
      <c r="F8" s="7" t="s">
        <v>13</v>
      </c>
      <c r="G8" s="7" t="s">
        <v>13</v>
      </c>
      <c r="H8" s="7" t="s">
        <v>13</v>
      </c>
      <c r="I8" s="7" t="s">
        <v>13</v>
      </c>
      <c r="J8" s="7" t="s">
        <v>13</v>
      </c>
      <c r="K8" s="7" t="s">
        <v>13</v>
      </c>
      <c r="L8" s="7" t="s">
        <v>13</v>
      </c>
      <c r="M8" s="7" t="s">
        <v>13</v>
      </c>
      <c r="N8" s="7" t="s">
        <v>13</v>
      </c>
      <c r="O8" s="7" t="s">
        <v>13</v>
      </c>
      <c r="P8" s="7" t="s">
        <v>13</v>
      </c>
      <c r="Q8" s="7" t="s">
        <v>13</v>
      </c>
      <c r="R8" s="7" t="s">
        <v>13</v>
      </c>
      <c r="S8" s="7" t="s">
        <v>13</v>
      </c>
      <c r="T8" s="7" t="s">
        <v>13</v>
      </c>
      <c r="U8" s="7" t="s">
        <v>13</v>
      </c>
    </row>
    <row r="9" spans="1:21">
      <c r="A9" s="7" t="s">
        <v>89</v>
      </c>
      <c r="B9" s="7" t="s">
        <v>90</v>
      </c>
      <c r="C9" s="7" t="s">
        <v>13</v>
      </c>
      <c r="D9" s="7" t="s">
        <v>13</v>
      </c>
      <c r="E9" s="7">
        <v>9</v>
      </c>
      <c r="F9" s="7">
        <f>4700459-20200</f>
        <v>4680259</v>
      </c>
      <c r="G9" s="7">
        <v>0</v>
      </c>
      <c r="H9" s="7">
        <v>0</v>
      </c>
      <c r="I9" s="7">
        <f>4700459-20200</f>
        <v>4680259</v>
      </c>
      <c r="J9" s="7">
        <v>31.57</v>
      </c>
      <c r="K9" s="7">
        <f>4700459-20200</f>
        <v>4680259</v>
      </c>
      <c r="L9" s="7">
        <v>0</v>
      </c>
      <c r="M9" s="7">
        <f>4700459-20200</f>
        <v>4680259</v>
      </c>
      <c r="N9" s="7">
        <v>31.57</v>
      </c>
      <c r="O9" s="7">
        <v>0</v>
      </c>
      <c r="P9" s="7">
        <v>31.57</v>
      </c>
      <c r="Q9" s="7">
        <v>750000</v>
      </c>
      <c r="R9" s="42">
        <f>+Q9*100/F9</f>
        <v>16.024754185612377</v>
      </c>
      <c r="S9" s="7">
        <v>0</v>
      </c>
      <c r="T9" s="7">
        <v>0</v>
      </c>
      <c r="U9" s="7">
        <f>4700459-20200</f>
        <v>4680259</v>
      </c>
    </row>
    <row r="10" spans="1:21">
      <c r="A10" s="4" t="s">
        <v>13</v>
      </c>
      <c r="B10" s="4" t="s">
        <v>91</v>
      </c>
      <c r="C10" s="4" t="s">
        <v>92</v>
      </c>
      <c r="D10" s="4" t="s">
        <v>93</v>
      </c>
      <c r="E10" s="4">
        <v>1</v>
      </c>
      <c r="F10" s="4">
        <v>1995459</v>
      </c>
      <c r="G10" s="4">
        <v>0</v>
      </c>
      <c r="H10" s="4">
        <v>0</v>
      </c>
      <c r="I10" s="4">
        <v>1995459</v>
      </c>
      <c r="J10" s="4">
        <v>13.4625</v>
      </c>
      <c r="K10" s="4">
        <v>1995459</v>
      </c>
      <c r="L10" s="4">
        <v>0</v>
      </c>
      <c r="M10" s="4">
        <v>1995459</v>
      </c>
      <c r="N10" s="4">
        <v>13.4625</v>
      </c>
      <c r="O10" s="4">
        <v>0</v>
      </c>
      <c r="P10" s="4">
        <v>13.4625</v>
      </c>
      <c r="Q10" s="4">
        <v>750000</v>
      </c>
      <c r="R10" s="42">
        <f>+Q10*100/F10</f>
        <v>37.585337508813758</v>
      </c>
      <c r="S10" s="4">
        <v>0</v>
      </c>
      <c r="T10" s="4">
        <v>0</v>
      </c>
      <c r="U10" s="4">
        <v>1995459</v>
      </c>
    </row>
    <row r="11" spans="1:21">
      <c r="A11" s="4" t="s">
        <v>13</v>
      </c>
      <c r="B11" s="4" t="s">
        <v>94</v>
      </c>
      <c r="C11" s="4" t="s">
        <v>92</v>
      </c>
      <c r="D11" s="4" t="s">
        <v>95</v>
      </c>
      <c r="E11" s="4">
        <v>1</v>
      </c>
      <c r="F11" s="4">
        <v>1049220</v>
      </c>
      <c r="G11" s="4">
        <v>0</v>
      </c>
      <c r="H11" s="4">
        <v>0</v>
      </c>
      <c r="I11" s="4">
        <v>1049220</v>
      </c>
      <c r="J11" s="4">
        <v>7.0785999999999998</v>
      </c>
      <c r="K11" s="4">
        <v>1049220</v>
      </c>
      <c r="L11" s="4">
        <v>0</v>
      </c>
      <c r="M11" s="4">
        <v>1049220</v>
      </c>
      <c r="N11" s="4">
        <v>7.0785999999999998</v>
      </c>
      <c r="O11" s="4">
        <v>0</v>
      </c>
      <c r="P11" s="4">
        <v>7.0785999999999998</v>
      </c>
      <c r="Q11" s="4">
        <v>0</v>
      </c>
      <c r="R11" s="4">
        <v>0</v>
      </c>
      <c r="S11" s="4">
        <v>0</v>
      </c>
      <c r="T11" s="4">
        <v>0</v>
      </c>
      <c r="U11" s="4">
        <v>1049220</v>
      </c>
    </row>
    <row r="12" spans="1:21">
      <c r="A12" s="4" t="s">
        <v>13</v>
      </c>
      <c r="B12" s="4" t="s">
        <v>96</v>
      </c>
      <c r="C12" s="4" t="s">
        <v>92</v>
      </c>
      <c r="D12" s="4" t="s">
        <v>97</v>
      </c>
      <c r="E12" s="4">
        <v>1</v>
      </c>
      <c r="F12" s="4">
        <v>525686</v>
      </c>
      <c r="G12" s="4">
        <v>0</v>
      </c>
      <c r="H12" s="4">
        <v>0</v>
      </c>
      <c r="I12" s="4">
        <v>525686</v>
      </c>
      <c r="J12" s="4">
        <v>3.5466000000000002</v>
      </c>
      <c r="K12" s="4">
        <v>525686</v>
      </c>
      <c r="L12" s="4">
        <v>0</v>
      </c>
      <c r="M12" s="4">
        <v>525686</v>
      </c>
      <c r="N12" s="4">
        <v>3.5466000000000002</v>
      </c>
      <c r="O12" s="4">
        <v>0</v>
      </c>
      <c r="P12" s="4">
        <v>3.5466000000000002</v>
      </c>
      <c r="Q12" s="4">
        <v>0</v>
      </c>
      <c r="R12" s="4">
        <v>0</v>
      </c>
      <c r="S12" s="4">
        <v>0</v>
      </c>
      <c r="T12" s="4">
        <v>0</v>
      </c>
      <c r="U12" s="4">
        <v>525686</v>
      </c>
    </row>
    <row r="13" spans="1:21">
      <c r="A13" s="4" t="s">
        <v>13</v>
      </c>
      <c r="B13" s="4" t="s">
        <v>98</v>
      </c>
      <c r="C13" s="4" t="s">
        <v>92</v>
      </c>
      <c r="D13" s="4" t="s">
        <v>99</v>
      </c>
      <c r="E13" s="4">
        <v>1</v>
      </c>
      <c r="F13" s="4">
        <v>474994</v>
      </c>
      <c r="G13" s="4">
        <v>0</v>
      </c>
      <c r="H13" s="4">
        <v>0</v>
      </c>
      <c r="I13" s="4">
        <v>474994</v>
      </c>
      <c r="J13" s="4">
        <v>3.2046000000000001</v>
      </c>
      <c r="K13" s="4">
        <v>474994</v>
      </c>
      <c r="L13" s="4">
        <v>0</v>
      </c>
      <c r="M13" s="4">
        <v>474994</v>
      </c>
      <c r="N13" s="4">
        <v>3.2046000000000001</v>
      </c>
      <c r="O13" s="4">
        <v>0</v>
      </c>
      <c r="P13" s="4">
        <v>3.2046000000000001</v>
      </c>
      <c r="Q13" s="4">
        <v>0</v>
      </c>
      <c r="R13" s="4">
        <v>0</v>
      </c>
      <c r="S13" s="4">
        <v>0</v>
      </c>
      <c r="T13" s="4">
        <v>0</v>
      </c>
      <c r="U13" s="4">
        <v>474994</v>
      </c>
    </row>
    <row r="14" spans="1:21">
      <c r="A14" s="4" t="s">
        <v>13</v>
      </c>
      <c r="B14" s="4" t="s">
        <v>100</v>
      </c>
      <c r="C14" s="4" t="s">
        <v>92</v>
      </c>
      <c r="D14" s="4" t="s">
        <v>101</v>
      </c>
      <c r="E14" s="4">
        <v>1</v>
      </c>
      <c r="F14" s="4">
        <v>284996</v>
      </c>
      <c r="G14" s="4">
        <v>0</v>
      </c>
      <c r="H14" s="4">
        <v>0</v>
      </c>
      <c r="I14" s="4">
        <v>284996</v>
      </c>
      <c r="J14" s="4">
        <v>1.9227000000000001</v>
      </c>
      <c r="K14" s="4">
        <v>284996</v>
      </c>
      <c r="L14" s="4">
        <v>0</v>
      </c>
      <c r="M14" s="4">
        <v>284996</v>
      </c>
      <c r="N14" s="4">
        <v>1.9227000000000001</v>
      </c>
      <c r="O14" s="4">
        <v>0</v>
      </c>
      <c r="P14" s="4">
        <v>1.9227000000000001</v>
      </c>
      <c r="Q14" s="4">
        <v>0</v>
      </c>
      <c r="R14" s="4">
        <v>0</v>
      </c>
      <c r="S14" s="4">
        <v>0</v>
      </c>
      <c r="T14" s="4">
        <v>0</v>
      </c>
      <c r="U14" s="4">
        <v>284996</v>
      </c>
    </row>
    <row r="15" spans="1:21">
      <c r="A15" s="4" t="s">
        <v>13</v>
      </c>
      <c r="B15" s="4" t="s">
        <v>102</v>
      </c>
      <c r="C15" s="4" t="s">
        <v>92</v>
      </c>
      <c r="D15" s="4" t="s">
        <v>103</v>
      </c>
      <c r="E15" s="4">
        <v>1</v>
      </c>
      <c r="F15" s="4">
        <v>179909</v>
      </c>
      <c r="G15" s="4">
        <v>0</v>
      </c>
      <c r="H15" s="4">
        <v>0</v>
      </c>
      <c r="I15" s="4">
        <v>179909</v>
      </c>
      <c r="J15" s="4">
        <v>1.2138</v>
      </c>
      <c r="K15" s="4">
        <v>179909</v>
      </c>
      <c r="L15" s="4">
        <v>0</v>
      </c>
      <c r="M15" s="4">
        <v>179909</v>
      </c>
      <c r="N15" s="4">
        <v>1.2138</v>
      </c>
      <c r="O15" s="4">
        <v>0</v>
      </c>
      <c r="P15" s="4">
        <v>1.2138</v>
      </c>
      <c r="Q15" s="4">
        <v>0</v>
      </c>
      <c r="R15" s="4">
        <v>0</v>
      </c>
      <c r="S15" s="4">
        <v>0</v>
      </c>
      <c r="T15" s="4">
        <v>0</v>
      </c>
      <c r="U15" s="4">
        <v>179909</v>
      </c>
    </row>
    <row r="16" spans="1:21">
      <c r="A16" s="4" t="s">
        <v>13</v>
      </c>
      <c r="B16" s="4" t="s">
        <v>98</v>
      </c>
      <c r="C16" s="4" t="s">
        <v>92</v>
      </c>
      <c r="D16" s="4" t="s">
        <v>104</v>
      </c>
      <c r="E16" s="4">
        <v>1</v>
      </c>
      <c r="F16" s="4">
        <v>169995</v>
      </c>
      <c r="G16" s="4">
        <v>0</v>
      </c>
      <c r="H16" s="4">
        <v>0</v>
      </c>
      <c r="I16" s="4">
        <v>169995</v>
      </c>
      <c r="J16" s="4">
        <v>1.1469</v>
      </c>
      <c r="K16" s="4">
        <v>169995</v>
      </c>
      <c r="L16" s="4">
        <v>0</v>
      </c>
      <c r="M16" s="4">
        <v>169995</v>
      </c>
      <c r="N16" s="4">
        <v>1.1469</v>
      </c>
      <c r="O16" s="4">
        <v>0</v>
      </c>
      <c r="P16" s="4">
        <v>1.1469</v>
      </c>
      <c r="Q16" s="4">
        <v>0</v>
      </c>
      <c r="R16" s="4">
        <v>0</v>
      </c>
      <c r="S16" s="4">
        <v>0</v>
      </c>
      <c r="T16" s="4">
        <v>0</v>
      </c>
      <c r="U16" s="4">
        <v>169995</v>
      </c>
    </row>
    <row r="17" spans="1:21">
      <c r="A17" s="4" t="s">
        <v>13</v>
      </c>
      <c r="B17" s="44" t="s">
        <v>232</v>
      </c>
      <c r="C17" s="4" t="s">
        <v>92</v>
      </c>
      <c r="E17" s="45">
        <v>1</v>
      </c>
      <c r="F17" s="45">
        <v>0</v>
      </c>
      <c r="G17" s="4"/>
      <c r="H17" s="4"/>
      <c r="I17" s="4"/>
      <c r="J17" s="4"/>
      <c r="K17" s="4"/>
      <c r="L17" s="4"/>
      <c r="M17" s="4"/>
      <c r="N17" s="4"/>
      <c r="O17" s="4"/>
      <c r="P17" s="4"/>
      <c r="Q17" s="4"/>
      <c r="R17" s="4"/>
      <c r="S17" s="4"/>
      <c r="T17" s="4"/>
      <c r="U17" s="4"/>
    </row>
    <row r="18" spans="1:21">
      <c r="A18" s="7" t="s">
        <v>109</v>
      </c>
      <c r="B18" s="7" t="s">
        <v>110</v>
      </c>
      <c r="C18" s="7" t="s">
        <v>13</v>
      </c>
      <c r="D18" s="7" t="s">
        <v>13</v>
      </c>
      <c r="E18" s="7">
        <v>0</v>
      </c>
      <c r="F18" s="7">
        <v>0</v>
      </c>
      <c r="G18" s="7">
        <v>0</v>
      </c>
      <c r="H18" s="7">
        <v>0</v>
      </c>
      <c r="I18" s="7">
        <v>0</v>
      </c>
      <c r="J18" s="7">
        <v>0</v>
      </c>
      <c r="K18" s="7">
        <v>0</v>
      </c>
      <c r="L18" s="7">
        <v>0</v>
      </c>
      <c r="M18" s="7">
        <v>0</v>
      </c>
      <c r="N18" s="7">
        <v>0</v>
      </c>
      <c r="O18" s="7">
        <v>0</v>
      </c>
      <c r="P18" s="7">
        <v>0</v>
      </c>
      <c r="Q18" s="7">
        <v>0</v>
      </c>
      <c r="R18" s="7">
        <v>0</v>
      </c>
      <c r="S18" s="7">
        <v>0</v>
      </c>
      <c r="T18" s="7">
        <v>0</v>
      </c>
      <c r="U18" s="7">
        <v>0</v>
      </c>
    </row>
    <row r="19" spans="1:21">
      <c r="A19" s="7" t="s">
        <v>111</v>
      </c>
      <c r="B19" s="7" t="s">
        <v>112</v>
      </c>
      <c r="C19" s="7" t="s">
        <v>13</v>
      </c>
      <c r="D19" s="7" t="s">
        <v>13</v>
      </c>
      <c r="E19" s="7">
        <v>0</v>
      </c>
      <c r="F19" s="7">
        <v>0</v>
      </c>
      <c r="G19" s="7">
        <v>0</v>
      </c>
      <c r="H19" s="7">
        <v>0</v>
      </c>
      <c r="I19" s="7">
        <v>0</v>
      </c>
      <c r="J19" s="7">
        <v>0</v>
      </c>
      <c r="K19" s="7">
        <v>0</v>
      </c>
      <c r="L19" s="7">
        <v>0</v>
      </c>
      <c r="M19" s="7">
        <v>0</v>
      </c>
      <c r="N19" s="7">
        <v>0</v>
      </c>
      <c r="O19" s="7">
        <v>0</v>
      </c>
      <c r="P19" s="7">
        <v>0</v>
      </c>
      <c r="Q19" s="7">
        <v>0</v>
      </c>
      <c r="R19" s="7">
        <v>0</v>
      </c>
      <c r="S19" s="7">
        <v>0</v>
      </c>
      <c r="T19" s="7">
        <v>0</v>
      </c>
      <c r="U19" s="7">
        <v>0</v>
      </c>
    </row>
    <row r="20" spans="1:21">
      <c r="A20" s="7" t="s">
        <v>113</v>
      </c>
      <c r="B20" s="7" t="s">
        <v>114</v>
      </c>
      <c r="C20" s="7" t="s">
        <v>13</v>
      </c>
      <c r="D20" s="7" t="s">
        <v>13</v>
      </c>
      <c r="E20" s="7">
        <v>1</v>
      </c>
      <c r="F20" s="7">
        <v>2011736</v>
      </c>
      <c r="G20" s="7">
        <v>0</v>
      </c>
      <c r="H20" s="7">
        <v>0</v>
      </c>
      <c r="I20" s="7">
        <v>2011736</v>
      </c>
      <c r="J20" s="7">
        <v>13.5723</v>
      </c>
      <c r="K20" s="7">
        <v>2011736</v>
      </c>
      <c r="L20" s="7">
        <v>0</v>
      </c>
      <c r="M20" s="7">
        <v>2011736</v>
      </c>
      <c r="N20" s="7">
        <v>13.5723</v>
      </c>
      <c r="O20" s="7">
        <v>0</v>
      </c>
      <c r="P20" s="7">
        <v>13.5723</v>
      </c>
      <c r="Q20" s="7">
        <v>0</v>
      </c>
      <c r="R20" s="7">
        <v>0</v>
      </c>
      <c r="S20" s="7">
        <v>0</v>
      </c>
      <c r="T20" s="7">
        <v>0</v>
      </c>
      <c r="U20" s="7">
        <v>2011736</v>
      </c>
    </row>
    <row r="21" spans="1:21">
      <c r="A21" s="4"/>
      <c r="B21" s="5" t="s">
        <v>115</v>
      </c>
      <c r="C21" s="5" t="s">
        <v>13</v>
      </c>
      <c r="D21" s="5" t="s">
        <v>13</v>
      </c>
      <c r="E21" s="5">
        <v>1</v>
      </c>
      <c r="F21" s="5">
        <v>2011736</v>
      </c>
      <c r="G21" s="5">
        <v>0</v>
      </c>
      <c r="H21" s="5">
        <v>0</v>
      </c>
      <c r="I21" s="5">
        <v>2011736</v>
      </c>
      <c r="J21" s="5">
        <v>13.5723</v>
      </c>
      <c r="K21" s="5">
        <v>2011736</v>
      </c>
      <c r="L21" s="5">
        <v>0</v>
      </c>
      <c r="M21" s="5">
        <v>2011736</v>
      </c>
      <c r="N21" s="5">
        <v>13.5723</v>
      </c>
      <c r="O21" s="5">
        <v>0</v>
      </c>
      <c r="P21" s="5">
        <v>13.5723</v>
      </c>
      <c r="Q21" s="5">
        <v>0</v>
      </c>
      <c r="R21" s="5">
        <v>0</v>
      </c>
      <c r="S21" s="5">
        <v>0</v>
      </c>
      <c r="T21" s="5">
        <v>0</v>
      </c>
      <c r="U21" s="5">
        <v>2011736</v>
      </c>
    </row>
    <row r="22" spans="1:21">
      <c r="A22" s="4" t="s">
        <v>13</v>
      </c>
      <c r="B22" s="4" t="s">
        <v>116</v>
      </c>
      <c r="C22" s="4" t="s">
        <v>117</v>
      </c>
      <c r="D22" s="4" t="s">
        <v>118</v>
      </c>
      <c r="E22" s="4">
        <v>1</v>
      </c>
      <c r="F22" s="4">
        <v>2011736</v>
      </c>
      <c r="G22" s="4">
        <v>0</v>
      </c>
      <c r="H22" s="4">
        <v>0</v>
      </c>
      <c r="I22" s="4">
        <v>2011736</v>
      </c>
      <c r="J22" s="4">
        <v>13.5723</v>
      </c>
      <c r="K22" s="4">
        <v>2011736</v>
      </c>
      <c r="L22" s="4">
        <v>0</v>
      </c>
      <c r="M22" s="4">
        <v>2011736</v>
      </c>
      <c r="N22" s="4">
        <v>13.5723</v>
      </c>
      <c r="O22" s="4">
        <v>0</v>
      </c>
      <c r="P22" s="4">
        <v>13.5723</v>
      </c>
      <c r="Q22" s="4">
        <v>0</v>
      </c>
      <c r="R22" s="4">
        <v>0</v>
      </c>
      <c r="S22" s="4">
        <v>0</v>
      </c>
      <c r="T22" s="4">
        <v>0</v>
      </c>
      <c r="U22" s="4">
        <v>2011736</v>
      </c>
    </row>
    <row r="23" spans="1:21">
      <c r="A23" s="7" t="s">
        <v>13</v>
      </c>
      <c r="B23" s="7" t="s">
        <v>119</v>
      </c>
      <c r="C23" s="7" t="s">
        <v>13</v>
      </c>
      <c r="D23" s="7" t="s">
        <v>13</v>
      </c>
      <c r="E23" s="7">
        <v>9</v>
      </c>
      <c r="F23" s="7">
        <f>6712195-20200</f>
        <v>6691995</v>
      </c>
      <c r="G23" s="7">
        <v>0</v>
      </c>
      <c r="H23" s="7">
        <v>0</v>
      </c>
      <c r="I23" s="7">
        <f>6712195-20200</f>
        <v>6691995</v>
      </c>
      <c r="J23" s="7">
        <f>+I23*100/14822372</f>
        <v>45.147935836450465</v>
      </c>
      <c r="K23" s="7">
        <f>6712195-20200</f>
        <v>6691995</v>
      </c>
      <c r="L23" s="7">
        <v>0</v>
      </c>
      <c r="M23" s="7">
        <f>6712195-20200</f>
        <v>6691995</v>
      </c>
      <c r="N23" s="7">
        <f>+M23*100/14822372</f>
        <v>45.147935836450465</v>
      </c>
      <c r="O23" s="7">
        <v>0</v>
      </c>
      <c r="P23" s="7">
        <v>45.147935836450465</v>
      </c>
      <c r="Q23" s="7">
        <v>750000</v>
      </c>
      <c r="R23" s="42">
        <f>+Q23*100/F23</f>
        <v>11.207420208771824</v>
      </c>
      <c r="S23" s="7">
        <v>0</v>
      </c>
      <c r="T23" s="7">
        <v>0</v>
      </c>
      <c r="U23" s="7">
        <f>6712195-20200</f>
        <v>6691995</v>
      </c>
    </row>
    <row r="24" spans="1:21">
      <c r="A24" s="7" t="s">
        <v>20</v>
      </c>
      <c r="B24" s="7" t="s">
        <v>120</v>
      </c>
      <c r="C24" s="7" t="s">
        <v>13</v>
      </c>
      <c r="D24" s="7" t="s">
        <v>13</v>
      </c>
      <c r="E24" s="7" t="s">
        <v>13</v>
      </c>
      <c r="F24" s="7" t="s">
        <v>13</v>
      </c>
      <c r="G24" s="7" t="s">
        <v>13</v>
      </c>
      <c r="H24" s="7" t="s">
        <v>13</v>
      </c>
      <c r="I24" s="7" t="s">
        <v>13</v>
      </c>
      <c r="J24" s="7" t="s">
        <v>13</v>
      </c>
      <c r="K24" s="7" t="s">
        <v>13</v>
      </c>
      <c r="L24" s="7" t="s">
        <v>13</v>
      </c>
      <c r="M24" s="7" t="s">
        <v>13</v>
      </c>
      <c r="N24" s="7" t="s">
        <v>13</v>
      </c>
      <c r="O24" s="7" t="s">
        <v>13</v>
      </c>
      <c r="P24" s="7" t="s">
        <v>13</v>
      </c>
      <c r="Q24" s="7" t="s">
        <v>13</v>
      </c>
      <c r="R24" s="7" t="s">
        <v>13</v>
      </c>
      <c r="S24" s="7" t="s">
        <v>13</v>
      </c>
      <c r="T24" s="7" t="s">
        <v>13</v>
      </c>
      <c r="U24" s="7" t="s">
        <v>13</v>
      </c>
    </row>
    <row r="25" spans="1:21" ht="30">
      <c r="A25" s="7" t="s">
        <v>89</v>
      </c>
      <c r="B25" s="7" t="s">
        <v>121</v>
      </c>
      <c r="C25" s="7" t="s">
        <v>13</v>
      </c>
      <c r="D25" s="7" t="s">
        <v>13</v>
      </c>
      <c r="E25" s="7">
        <v>3</v>
      </c>
      <c r="F25" s="7">
        <v>655187</v>
      </c>
      <c r="G25" s="7">
        <v>0</v>
      </c>
      <c r="H25" s="7">
        <v>0</v>
      </c>
      <c r="I25" s="7">
        <v>655187</v>
      </c>
      <c r="J25" s="7">
        <v>4.4203000000000001</v>
      </c>
      <c r="K25" s="7">
        <v>655187</v>
      </c>
      <c r="L25" s="7">
        <v>0</v>
      </c>
      <c r="M25" s="7">
        <v>655187</v>
      </c>
      <c r="N25" s="7">
        <v>4.4203000000000001</v>
      </c>
      <c r="O25" s="7">
        <v>0</v>
      </c>
      <c r="P25" s="7">
        <v>4.4203000000000001</v>
      </c>
      <c r="Q25" s="7">
        <v>0</v>
      </c>
      <c r="R25" s="7">
        <v>0</v>
      </c>
      <c r="S25" s="7">
        <v>0</v>
      </c>
      <c r="T25" s="7">
        <v>0</v>
      </c>
      <c r="U25" s="7">
        <v>655187</v>
      </c>
    </row>
    <row r="26" spans="1:21">
      <c r="A26" s="4" t="s">
        <v>13</v>
      </c>
      <c r="B26" s="4" t="s">
        <v>122</v>
      </c>
      <c r="C26" s="4" t="s">
        <v>92</v>
      </c>
      <c r="D26" s="4" t="s">
        <v>123</v>
      </c>
      <c r="E26" s="4">
        <v>1</v>
      </c>
      <c r="F26" s="4">
        <v>486420</v>
      </c>
      <c r="G26" s="4">
        <v>0</v>
      </c>
      <c r="H26" s="4">
        <v>0</v>
      </c>
      <c r="I26" s="4">
        <v>486420</v>
      </c>
      <c r="J26" s="4">
        <v>3.2816999999999998</v>
      </c>
      <c r="K26" s="4">
        <v>486420</v>
      </c>
      <c r="L26" s="4">
        <v>0</v>
      </c>
      <c r="M26" s="4">
        <v>486420</v>
      </c>
      <c r="N26" s="4">
        <v>3.2816999999999998</v>
      </c>
      <c r="O26" s="4">
        <v>0</v>
      </c>
      <c r="P26" s="4">
        <v>3.2816999999999998</v>
      </c>
      <c r="Q26" s="4">
        <v>0</v>
      </c>
      <c r="R26" s="4">
        <v>0</v>
      </c>
      <c r="S26" s="4">
        <v>0</v>
      </c>
      <c r="T26" s="4">
        <v>0</v>
      </c>
      <c r="U26" s="4">
        <v>486420</v>
      </c>
    </row>
    <row r="27" spans="1:21">
      <c r="A27" s="4" t="s">
        <v>13</v>
      </c>
      <c r="B27" s="4" t="s">
        <v>124</v>
      </c>
      <c r="C27" s="4" t="s">
        <v>92</v>
      </c>
      <c r="D27" s="4" t="s">
        <v>125</v>
      </c>
      <c r="E27" s="4">
        <v>1</v>
      </c>
      <c r="F27" s="4">
        <v>122687</v>
      </c>
      <c r="G27" s="4">
        <v>0</v>
      </c>
      <c r="H27" s="4">
        <v>0</v>
      </c>
      <c r="I27" s="4">
        <v>122687</v>
      </c>
      <c r="J27" s="4">
        <v>0.82769999999999999</v>
      </c>
      <c r="K27" s="4">
        <v>122687</v>
      </c>
      <c r="L27" s="4">
        <v>0</v>
      </c>
      <c r="M27" s="4">
        <v>122687</v>
      </c>
      <c r="N27" s="4">
        <v>0.82769999999999999</v>
      </c>
      <c r="O27" s="4">
        <v>0</v>
      </c>
      <c r="P27" s="4">
        <v>0.82769999999999999</v>
      </c>
      <c r="Q27" s="4">
        <v>0</v>
      </c>
      <c r="R27" s="4">
        <v>0</v>
      </c>
      <c r="S27" s="4">
        <v>0</v>
      </c>
      <c r="T27" s="4">
        <v>0</v>
      </c>
      <c r="U27" s="4">
        <v>122687</v>
      </c>
    </row>
    <row r="28" spans="1:21">
      <c r="A28" s="4" t="s">
        <v>13</v>
      </c>
      <c r="B28" s="4" t="s">
        <v>126</v>
      </c>
      <c r="C28" s="4" t="s">
        <v>92</v>
      </c>
      <c r="D28" s="4" t="s">
        <v>127</v>
      </c>
      <c r="E28" s="4">
        <v>1</v>
      </c>
      <c r="F28" s="4">
        <v>46080</v>
      </c>
      <c r="G28" s="4">
        <v>0</v>
      </c>
      <c r="H28" s="4">
        <v>0</v>
      </c>
      <c r="I28" s="4">
        <v>46080</v>
      </c>
      <c r="J28" s="4">
        <v>0.31090000000000001</v>
      </c>
      <c r="K28" s="4">
        <v>46080</v>
      </c>
      <c r="L28" s="4">
        <v>0</v>
      </c>
      <c r="M28" s="4">
        <v>46080</v>
      </c>
      <c r="N28" s="4">
        <v>0.31090000000000001</v>
      </c>
      <c r="O28" s="4">
        <v>0</v>
      </c>
      <c r="P28" s="4">
        <v>0.31090000000000001</v>
      </c>
      <c r="Q28" s="4">
        <v>0</v>
      </c>
      <c r="R28" s="4">
        <v>0</v>
      </c>
      <c r="S28" s="4">
        <v>0</v>
      </c>
      <c r="T28" s="4">
        <v>0</v>
      </c>
      <c r="U28" s="4">
        <v>46080</v>
      </c>
    </row>
    <row r="29" spans="1:21">
      <c r="A29" s="7" t="s">
        <v>109</v>
      </c>
      <c r="B29" s="7" t="s">
        <v>128</v>
      </c>
      <c r="C29" s="7" t="s">
        <v>13</v>
      </c>
      <c r="D29" s="7" t="s">
        <v>13</v>
      </c>
      <c r="E29" s="7">
        <v>0</v>
      </c>
      <c r="F29" s="7">
        <v>0</v>
      </c>
      <c r="G29" s="7">
        <v>0</v>
      </c>
      <c r="H29" s="7">
        <v>0</v>
      </c>
      <c r="I29" s="7">
        <v>0</v>
      </c>
      <c r="J29" s="7">
        <v>0</v>
      </c>
      <c r="K29" s="7">
        <v>0</v>
      </c>
      <c r="L29" s="7">
        <v>0</v>
      </c>
      <c r="M29" s="7">
        <v>0</v>
      </c>
      <c r="N29" s="7">
        <v>0</v>
      </c>
      <c r="O29" s="7">
        <v>0</v>
      </c>
      <c r="P29" s="7">
        <v>0</v>
      </c>
      <c r="Q29" s="7">
        <v>0</v>
      </c>
      <c r="R29" s="7">
        <v>0</v>
      </c>
      <c r="S29" s="7">
        <v>0</v>
      </c>
      <c r="T29" s="7">
        <v>0</v>
      </c>
      <c r="U29" s="7">
        <v>0</v>
      </c>
    </row>
    <row r="30" spans="1:21">
      <c r="A30" s="7" t="s">
        <v>111</v>
      </c>
      <c r="B30" s="7" t="s">
        <v>129</v>
      </c>
      <c r="C30" s="7" t="s">
        <v>13</v>
      </c>
      <c r="D30" s="7" t="s">
        <v>13</v>
      </c>
      <c r="E30" s="7">
        <v>0</v>
      </c>
      <c r="F30" s="7">
        <v>0</v>
      </c>
      <c r="G30" s="7">
        <v>0</v>
      </c>
      <c r="H30" s="7">
        <v>0</v>
      </c>
      <c r="I30" s="7">
        <v>0</v>
      </c>
      <c r="J30" s="7">
        <v>0</v>
      </c>
      <c r="K30" s="7">
        <v>0</v>
      </c>
      <c r="L30" s="7">
        <v>0</v>
      </c>
      <c r="M30" s="7">
        <v>0</v>
      </c>
      <c r="N30" s="7">
        <v>0</v>
      </c>
      <c r="O30" s="7">
        <v>0</v>
      </c>
      <c r="P30" s="7">
        <v>0</v>
      </c>
      <c r="Q30" s="7">
        <v>0</v>
      </c>
      <c r="R30" s="7">
        <v>0</v>
      </c>
      <c r="S30" s="7">
        <v>0</v>
      </c>
      <c r="T30" s="7">
        <v>0</v>
      </c>
      <c r="U30" s="7">
        <v>0</v>
      </c>
    </row>
    <row r="31" spans="1:21">
      <c r="A31" s="7" t="s">
        <v>113</v>
      </c>
      <c r="B31" s="7" t="s">
        <v>130</v>
      </c>
      <c r="C31" s="7" t="s">
        <v>13</v>
      </c>
      <c r="D31" s="7" t="s">
        <v>13</v>
      </c>
      <c r="E31" s="7">
        <v>0</v>
      </c>
      <c r="F31" s="7">
        <v>0</v>
      </c>
      <c r="G31" s="7">
        <v>0</v>
      </c>
      <c r="H31" s="7">
        <v>0</v>
      </c>
      <c r="I31" s="7">
        <v>0</v>
      </c>
      <c r="J31" s="7">
        <v>0</v>
      </c>
      <c r="K31" s="7">
        <v>0</v>
      </c>
      <c r="L31" s="7">
        <v>0</v>
      </c>
      <c r="M31" s="7">
        <v>0</v>
      </c>
      <c r="N31" s="7">
        <v>0</v>
      </c>
      <c r="O31" s="7">
        <v>0</v>
      </c>
      <c r="P31" s="7">
        <v>0</v>
      </c>
      <c r="Q31" s="7">
        <v>0</v>
      </c>
      <c r="R31" s="7">
        <v>0</v>
      </c>
      <c r="S31" s="7">
        <v>0</v>
      </c>
      <c r="T31" s="7">
        <v>0</v>
      </c>
      <c r="U31" s="7">
        <v>0</v>
      </c>
    </row>
    <row r="32" spans="1:21">
      <c r="A32" s="7" t="s">
        <v>131</v>
      </c>
      <c r="B32" s="7" t="s">
        <v>114</v>
      </c>
      <c r="C32" s="7" t="s">
        <v>13</v>
      </c>
      <c r="D32" s="7" t="s">
        <v>13</v>
      </c>
      <c r="E32" s="7">
        <v>0</v>
      </c>
      <c r="F32" s="7">
        <v>0</v>
      </c>
      <c r="G32" s="7">
        <v>0</v>
      </c>
      <c r="H32" s="7">
        <v>0</v>
      </c>
      <c r="I32" s="7">
        <v>0</v>
      </c>
      <c r="J32" s="7">
        <v>0</v>
      </c>
      <c r="K32" s="7">
        <v>0</v>
      </c>
      <c r="L32" s="7">
        <v>0</v>
      </c>
      <c r="M32" s="7">
        <v>0</v>
      </c>
      <c r="N32" s="7">
        <v>0</v>
      </c>
      <c r="O32" s="7">
        <v>0</v>
      </c>
      <c r="P32" s="7">
        <v>0</v>
      </c>
      <c r="Q32" s="7">
        <v>0</v>
      </c>
      <c r="R32" s="7">
        <v>0</v>
      </c>
      <c r="S32" s="7">
        <v>0</v>
      </c>
      <c r="T32" s="7">
        <v>0</v>
      </c>
      <c r="U32" s="7">
        <v>0</v>
      </c>
    </row>
    <row r="33" spans="1:21">
      <c r="A33" s="7" t="s">
        <v>13</v>
      </c>
      <c r="B33" s="7" t="s">
        <v>132</v>
      </c>
      <c r="C33" s="7" t="s">
        <v>13</v>
      </c>
      <c r="D33" s="7" t="s">
        <v>13</v>
      </c>
      <c r="E33" s="7">
        <v>3</v>
      </c>
      <c r="F33" s="7">
        <v>655187</v>
      </c>
      <c r="G33" s="7">
        <v>0</v>
      </c>
      <c r="H33" s="7">
        <v>0</v>
      </c>
      <c r="I33" s="7">
        <v>655187</v>
      </c>
      <c r="J33" s="7">
        <v>4.4203000000000001</v>
      </c>
      <c r="K33" s="7">
        <v>655187</v>
      </c>
      <c r="L33" s="7">
        <v>0</v>
      </c>
      <c r="M33" s="7">
        <v>655187</v>
      </c>
      <c r="N33" s="7">
        <v>4.4203000000000001</v>
      </c>
      <c r="O33" s="7">
        <v>0</v>
      </c>
      <c r="P33" s="7">
        <v>4.4203000000000001</v>
      </c>
      <c r="Q33" s="7">
        <v>0</v>
      </c>
      <c r="R33" s="7">
        <v>0</v>
      </c>
      <c r="S33" s="7">
        <v>0</v>
      </c>
      <c r="T33" s="7">
        <v>0</v>
      </c>
      <c r="U33" s="7">
        <v>655187</v>
      </c>
    </row>
    <row r="34" spans="1:21" ht="30">
      <c r="A34" s="7" t="s">
        <v>13</v>
      </c>
      <c r="B34" s="7" t="s">
        <v>133</v>
      </c>
      <c r="C34" s="7" t="s">
        <v>13</v>
      </c>
      <c r="D34" s="7" t="s">
        <v>13</v>
      </c>
      <c r="E34" s="7">
        <v>12</v>
      </c>
      <c r="F34" s="7">
        <v>7347182</v>
      </c>
      <c r="G34" s="7">
        <v>0</v>
      </c>
      <c r="H34" s="7">
        <v>0</v>
      </c>
      <c r="I34" s="7">
        <f>+I33+I23</f>
        <v>7347182</v>
      </c>
      <c r="J34" s="7">
        <v>49.56</v>
      </c>
      <c r="K34" s="7">
        <f>+K33+K23</f>
        <v>7347182</v>
      </c>
      <c r="L34" s="7">
        <v>0</v>
      </c>
      <c r="M34" s="7">
        <f>+M33+M23</f>
        <v>7347182</v>
      </c>
      <c r="N34" s="7">
        <v>49.56</v>
      </c>
      <c r="O34" s="7">
        <v>0</v>
      </c>
      <c r="P34" s="7">
        <v>49.56</v>
      </c>
      <c r="Q34" s="7">
        <f t="shared" ref="Q34:R34" si="0">+Q25+Q23</f>
        <v>750000</v>
      </c>
      <c r="R34" s="42">
        <f>+Q34*100/F34</f>
        <v>10.207995391974773</v>
      </c>
      <c r="S34" s="7">
        <v>0</v>
      </c>
      <c r="T34" s="7">
        <v>0</v>
      </c>
      <c r="U34" s="7">
        <f>+U33+U23</f>
        <v>7347182</v>
      </c>
    </row>
    <row r="36" spans="1:21" ht="39.950000000000003" customHeight="1">
      <c r="A36" s="40" t="s">
        <v>134</v>
      </c>
      <c r="B36" s="40" t="s">
        <v>134</v>
      </c>
      <c r="C36" s="40" t="s">
        <v>134</v>
      </c>
      <c r="D36" s="40" t="s">
        <v>134</v>
      </c>
      <c r="E36" s="40" t="s">
        <v>134</v>
      </c>
      <c r="F36" s="40" t="s">
        <v>134</v>
      </c>
      <c r="G36" s="40" t="s">
        <v>134</v>
      </c>
      <c r="H36" s="40" t="s">
        <v>134</v>
      </c>
      <c r="I36" s="40" t="s">
        <v>134</v>
      </c>
      <c r="J36" s="40" t="s">
        <v>134</v>
      </c>
      <c r="K36" s="40" t="s">
        <v>134</v>
      </c>
      <c r="L36" s="40" t="s">
        <v>134</v>
      </c>
      <c r="M36" s="40" t="s">
        <v>134</v>
      </c>
      <c r="N36" s="40" t="s">
        <v>134</v>
      </c>
      <c r="O36" s="40" t="s">
        <v>134</v>
      </c>
    </row>
    <row r="38" spans="1:21">
      <c r="A38" s="40" t="s">
        <v>135</v>
      </c>
    </row>
    <row r="39" spans="1:21">
      <c r="A39" s="40" t="s">
        <v>136</v>
      </c>
      <c r="B39" s="40" t="s">
        <v>136</v>
      </c>
      <c r="C39" s="40" t="s">
        <v>136</v>
      </c>
      <c r="D39" s="40" t="s">
        <v>136</v>
      </c>
      <c r="E39" s="40" t="s">
        <v>136</v>
      </c>
      <c r="F39" s="40" t="s">
        <v>136</v>
      </c>
      <c r="G39" s="40" t="s">
        <v>136</v>
      </c>
      <c r="H39" s="40" t="s">
        <v>136</v>
      </c>
      <c r="I39" s="40" t="s">
        <v>136</v>
      </c>
      <c r="J39" s="40" t="s">
        <v>136</v>
      </c>
      <c r="K39" s="40" t="s">
        <v>136</v>
      </c>
      <c r="L39" s="40" t="s">
        <v>136</v>
      </c>
      <c r="M39" s="40" t="s">
        <v>136</v>
      </c>
      <c r="N39" s="40" t="s">
        <v>136</v>
      </c>
      <c r="O39" s="40" t="s">
        <v>136</v>
      </c>
      <c r="P39" s="40" t="s">
        <v>136</v>
      </c>
      <c r="Q39" s="40" t="s">
        <v>136</v>
      </c>
      <c r="R39" s="40" t="s">
        <v>136</v>
      </c>
      <c r="S39" s="40" t="s">
        <v>136</v>
      </c>
      <c r="T39" s="40" t="s">
        <v>136</v>
      </c>
    </row>
    <row r="40" spans="1:21">
      <c r="A40" s="40" t="s">
        <v>137</v>
      </c>
      <c r="B40" s="40" t="s">
        <v>137</v>
      </c>
      <c r="C40" s="40" t="s">
        <v>137</v>
      </c>
      <c r="D40" s="40" t="s">
        <v>137</v>
      </c>
      <c r="E40" s="40" t="s">
        <v>137</v>
      </c>
      <c r="F40" s="40" t="s">
        <v>137</v>
      </c>
      <c r="G40" s="40" t="s">
        <v>137</v>
      </c>
      <c r="H40" s="40" t="s">
        <v>137</v>
      </c>
      <c r="I40" s="40" t="s">
        <v>137</v>
      </c>
      <c r="J40" s="40" t="s">
        <v>137</v>
      </c>
      <c r="K40" s="40" t="s">
        <v>137</v>
      </c>
      <c r="L40" s="40" t="s">
        <v>137</v>
      </c>
      <c r="M40" s="40" t="s">
        <v>137</v>
      </c>
      <c r="N40" s="40" t="s">
        <v>137</v>
      </c>
      <c r="O40" s="40" t="s">
        <v>137</v>
      </c>
      <c r="P40" s="40" t="s">
        <v>137</v>
      </c>
      <c r="Q40" s="40" t="s">
        <v>137</v>
      </c>
      <c r="R40" s="40" t="s">
        <v>137</v>
      </c>
      <c r="S40" s="40" t="s">
        <v>137</v>
      </c>
      <c r="T40" s="40" t="s">
        <v>137</v>
      </c>
    </row>
    <row r="42" spans="1:21">
      <c r="A42" s="40" t="s">
        <v>30</v>
      </c>
      <c r="B42" s="40" t="s">
        <v>30</v>
      </c>
      <c r="C42" s="40" t="s">
        <v>30</v>
      </c>
      <c r="D42" s="40" t="s">
        <v>30</v>
      </c>
      <c r="E42" s="40" t="s">
        <v>30</v>
      </c>
    </row>
  </sheetData>
  <mergeCells count="49">
    <mergeCell ref="A1:T1"/>
    <mergeCell ref="A2:T2"/>
    <mergeCell ref="A3:T3"/>
    <mergeCell ref="A4:A6"/>
    <mergeCell ref="B4:B6"/>
    <mergeCell ref="C4:C6"/>
    <mergeCell ref="D4:D6"/>
    <mergeCell ref="E4:E6"/>
    <mergeCell ref="F4:F6"/>
    <mergeCell ref="G4:G6"/>
    <mergeCell ref="H4:H6"/>
    <mergeCell ref="I4:I6"/>
    <mergeCell ref="J4:J6"/>
    <mergeCell ref="K4:N4"/>
    <mergeCell ref="K5:M5"/>
    <mergeCell ref="K6"/>
    <mergeCell ref="L6"/>
    <mergeCell ref="M6"/>
    <mergeCell ref="N5:N6"/>
    <mergeCell ref="O4:O6"/>
    <mergeCell ref="P4:P6"/>
    <mergeCell ref="Q4:R4"/>
    <mergeCell ref="Q5:Q6"/>
    <mergeCell ref="R5:R6"/>
    <mergeCell ref="S4:T4"/>
    <mergeCell ref="S5:S6"/>
    <mergeCell ref="T5:T6"/>
    <mergeCell ref="U4:U6"/>
    <mergeCell ref="A7"/>
    <mergeCell ref="B7"/>
    <mergeCell ref="C7"/>
    <mergeCell ref="D7"/>
    <mergeCell ref="E7"/>
    <mergeCell ref="F7"/>
    <mergeCell ref="G7"/>
    <mergeCell ref="H7"/>
    <mergeCell ref="I7"/>
    <mergeCell ref="J7"/>
    <mergeCell ref="K7:N7"/>
    <mergeCell ref="O7"/>
    <mergeCell ref="P7"/>
    <mergeCell ref="Q7:R7"/>
    <mergeCell ref="S7:T7"/>
    <mergeCell ref="A42:E42"/>
    <mergeCell ref="U7"/>
    <mergeCell ref="A36:O36"/>
    <mergeCell ref="A38"/>
    <mergeCell ref="A39:T39"/>
    <mergeCell ref="A40:T4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8"/>
  <sheetViews>
    <sheetView topLeftCell="A34" workbookViewId="0">
      <selection activeCell="H50" sqref="H50"/>
    </sheetView>
  </sheetViews>
  <sheetFormatPr defaultRowHeight="15"/>
  <cols>
    <col min="2" max="2" width="40" customWidth="1"/>
    <col min="3" max="3" width="15" customWidth="1"/>
    <col min="9" max="9" width="11.5703125" bestFit="1" customWidth="1"/>
  </cols>
  <sheetData>
    <row r="1" spans="1:20" ht="16.5">
      <c r="A1" s="30" t="s">
        <v>31</v>
      </c>
      <c r="B1" s="31" t="s">
        <v>31</v>
      </c>
      <c r="C1" s="31" t="s">
        <v>31</v>
      </c>
      <c r="D1" s="31" t="s">
        <v>31</v>
      </c>
      <c r="E1" s="31" t="s">
        <v>31</v>
      </c>
      <c r="F1" s="31" t="s">
        <v>31</v>
      </c>
      <c r="G1" s="31" t="s">
        <v>31</v>
      </c>
      <c r="H1" s="31" t="s">
        <v>31</v>
      </c>
      <c r="I1" s="31" t="s">
        <v>31</v>
      </c>
      <c r="J1" s="31" t="s">
        <v>31</v>
      </c>
      <c r="K1" s="31" t="s">
        <v>31</v>
      </c>
      <c r="L1" s="31" t="s">
        <v>31</v>
      </c>
      <c r="M1" s="31" t="s">
        <v>31</v>
      </c>
      <c r="N1" s="31" t="s">
        <v>31</v>
      </c>
      <c r="O1" s="31" t="s">
        <v>31</v>
      </c>
      <c r="P1" s="31" t="s">
        <v>31</v>
      </c>
      <c r="Q1" s="31" t="s">
        <v>31</v>
      </c>
      <c r="R1" s="31" t="s">
        <v>31</v>
      </c>
      <c r="S1" s="31" t="s">
        <v>31</v>
      </c>
      <c r="T1" s="33" t="s">
        <v>31</v>
      </c>
    </row>
    <row r="2" spans="1:20" ht="15.75">
      <c r="A2" s="17" t="s">
        <v>138</v>
      </c>
      <c r="B2" s="18" t="s">
        <v>138</v>
      </c>
      <c r="C2" s="18" t="s">
        <v>138</v>
      </c>
      <c r="D2" s="18" t="s">
        <v>138</v>
      </c>
      <c r="E2" s="18" t="s">
        <v>138</v>
      </c>
      <c r="F2" s="18" t="s">
        <v>138</v>
      </c>
      <c r="G2" s="18" t="s">
        <v>138</v>
      </c>
      <c r="H2" s="18" t="s">
        <v>138</v>
      </c>
      <c r="I2" s="18" t="s">
        <v>138</v>
      </c>
      <c r="J2" s="18" t="s">
        <v>138</v>
      </c>
      <c r="K2" s="18" t="s">
        <v>138</v>
      </c>
      <c r="L2" s="18" t="s">
        <v>138</v>
      </c>
      <c r="M2" s="18" t="s">
        <v>138</v>
      </c>
      <c r="N2" s="18" t="s">
        <v>138</v>
      </c>
      <c r="O2" s="18" t="s">
        <v>138</v>
      </c>
      <c r="P2" s="18" t="s">
        <v>138</v>
      </c>
      <c r="Q2" s="18" t="s">
        <v>138</v>
      </c>
      <c r="R2" s="18" t="s">
        <v>138</v>
      </c>
      <c r="S2" s="18" t="s">
        <v>138</v>
      </c>
      <c r="T2" s="19" t="s">
        <v>138</v>
      </c>
    </row>
    <row r="3" spans="1:20" ht="15.75">
      <c r="A3" s="17" t="s">
        <v>13</v>
      </c>
      <c r="B3" s="18" t="s">
        <v>13</v>
      </c>
      <c r="C3" s="18" t="s">
        <v>13</v>
      </c>
      <c r="D3" s="18" t="s">
        <v>13</v>
      </c>
      <c r="E3" s="18" t="s">
        <v>13</v>
      </c>
      <c r="F3" s="18" t="s">
        <v>13</v>
      </c>
      <c r="G3" s="18" t="s">
        <v>13</v>
      </c>
      <c r="H3" s="18" t="s">
        <v>13</v>
      </c>
      <c r="I3" s="18" t="s">
        <v>13</v>
      </c>
      <c r="J3" s="18" t="s">
        <v>13</v>
      </c>
      <c r="K3" s="18" t="s">
        <v>13</v>
      </c>
      <c r="L3" s="18" t="s">
        <v>13</v>
      </c>
      <c r="M3" s="18" t="s">
        <v>13</v>
      </c>
      <c r="N3" s="18" t="s">
        <v>13</v>
      </c>
      <c r="O3" s="18" t="s">
        <v>13</v>
      </c>
      <c r="P3" s="18" t="s">
        <v>13</v>
      </c>
      <c r="Q3" s="18" t="s">
        <v>13</v>
      </c>
      <c r="R3" s="18" t="s">
        <v>13</v>
      </c>
      <c r="S3" s="18" t="s">
        <v>13</v>
      </c>
      <c r="T3" s="19" t="s">
        <v>13</v>
      </c>
    </row>
    <row r="4" spans="1:20" ht="60" customHeight="1">
      <c r="A4" s="25" t="s">
        <v>13</v>
      </c>
      <c r="B4" s="25" t="s">
        <v>82</v>
      </c>
      <c r="C4" s="25" t="s">
        <v>84</v>
      </c>
      <c r="D4" s="25" t="s">
        <v>35</v>
      </c>
      <c r="E4" s="25" t="s">
        <v>36</v>
      </c>
      <c r="F4" s="25" t="s">
        <v>85</v>
      </c>
      <c r="G4" s="25" t="s">
        <v>38</v>
      </c>
      <c r="H4" s="25" t="s">
        <v>39</v>
      </c>
      <c r="I4" s="25" t="s">
        <v>86</v>
      </c>
      <c r="J4" s="23" t="s">
        <v>41</v>
      </c>
      <c r="K4" s="38" t="s">
        <v>41</v>
      </c>
      <c r="L4" s="38" t="s">
        <v>41</v>
      </c>
      <c r="M4" s="24" t="s">
        <v>41</v>
      </c>
      <c r="N4" s="25" t="s">
        <v>42</v>
      </c>
      <c r="O4" s="25" t="s">
        <v>43</v>
      </c>
      <c r="P4" s="23" t="s">
        <v>44</v>
      </c>
      <c r="Q4" s="24" t="s">
        <v>44</v>
      </c>
      <c r="R4" s="23" t="s">
        <v>45</v>
      </c>
      <c r="S4" s="24" t="s">
        <v>45</v>
      </c>
      <c r="T4" s="25" t="s">
        <v>46</v>
      </c>
    </row>
    <row r="5" spans="1:20" ht="39.950000000000003" customHeight="1">
      <c r="A5" s="27" t="s">
        <v>13</v>
      </c>
      <c r="B5" s="27" t="s">
        <v>82</v>
      </c>
      <c r="C5" s="27" t="s">
        <v>84</v>
      </c>
      <c r="D5" s="27" t="s">
        <v>35</v>
      </c>
      <c r="E5" s="27" t="s">
        <v>36</v>
      </c>
      <c r="F5" s="27" t="s">
        <v>85</v>
      </c>
      <c r="G5" s="27" t="s">
        <v>38</v>
      </c>
      <c r="H5" s="27" t="s">
        <v>39</v>
      </c>
      <c r="I5" s="27" t="s">
        <v>86</v>
      </c>
      <c r="J5" s="23" t="s">
        <v>47</v>
      </c>
      <c r="K5" s="38" t="s">
        <v>47</v>
      </c>
      <c r="L5" s="24" t="s">
        <v>47</v>
      </c>
      <c r="M5" s="25" t="s">
        <v>48</v>
      </c>
      <c r="N5" s="27" t="s">
        <v>42</v>
      </c>
      <c r="O5" s="27" t="s">
        <v>43</v>
      </c>
      <c r="P5" s="25" t="s">
        <v>49</v>
      </c>
      <c r="Q5" s="25" t="s">
        <v>50</v>
      </c>
      <c r="R5" s="25" t="s">
        <v>49</v>
      </c>
      <c r="S5" s="25" t="s">
        <v>50</v>
      </c>
      <c r="T5" s="27" t="s">
        <v>46</v>
      </c>
    </row>
    <row r="6" spans="1:20" ht="39.950000000000003" customHeight="1">
      <c r="A6" s="26" t="s">
        <v>13</v>
      </c>
      <c r="B6" s="26" t="s">
        <v>82</v>
      </c>
      <c r="C6" s="26" t="s">
        <v>84</v>
      </c>
      <c r="D6" s="26" t="s">
        <v>35</v>
      </c>
      <c r="E6" s="26" t="s">
        <v>36</v>
      </c>
      <c r="F6" s="26" t="s">
        <v>85</v>
      </c>
      <c r="G6" s="26" t="s">
        <v>38</v>
      </c>
      <c r="H6" s="26" t="s">
        <v>39</v>
      </c>
      <c r="I6" s="26" t="s">
        <v>86</v>
      </c>
      <c r="J6" s="39" t="s">
        <v>51</v>
      </c>
      <c r="K6" s="39" t="s">
        <v>52</v>
      </c>
      <c r="L6" s="39" t="s">
        <v>53</v>
      </c>
      <c r="M6" s="26" t="s">
        <v>48</v>
      </c>
      <c r="N6" s="26" t="s">
        <v>42</v>
      </c>
      <c r="O6" s="26" t="s">
        <v>43</v>
      </c>
      <c r="P6" s="26" t="s">
        <v>49</v>
      </c>
      <c r="Q6" s="26" t="s">
        <v>50</v>
      </c>
      <c r="R6" s="26" t="s">
        <v>49</v>
      </c>
      <c r="S6" s="26" t="s">
        <v>50</v>
      </c>
      <c r="T6" s="26" t="s">
        <v>46</v>
      </c>
    </row>
    <row r="7" spans="1:20">
      <c r="A7" s="22" t="s">
        <v>87</v>
      </c>
      <c r="B7" s="22" t="s">
        <v>54</v>
      </c>
      <c r="C7" s="22" t="s">
        <v>55</v>
      </c>
      <c r="D7" s="22" t="s">
        <v>56</v>
      </c>
      <c r="E7" s="22" t="s">
        <v>57</v>
      </c>
      <c r="F7" s="22" t="s">
        <v>58</v>
      </c>
      <c r="G7" s="22" t="s">
        <v>59</v>
      </c>
      <c r="H7" s="22" t="s">
        <v>60</v>
      </c>
      <c r="I7" s="22" t="s">
        <v>61</v>
      </c>
      <c r="J7" s="20" t="s">
        <v>62</v>
      </c>
      <c r="K7" s="29" t="s">
        <v>62</v>
      </c>
      <c r="L7" s="29" t="s">
        <v>62</v>
      </c>
      <c r="M7" s="21" t="s">
        <v>62</v>
      </c>
      <c r="N7" s="22" t="s">
        <v>63</v>
      </c>
      <c r="O7" s="22" t="s">
        <v>64</v>
      </c>
      <c r="P7" s="20" t="s">
        <v>65</v>
      </c>
      <c r="Q7" s="21" t="s">
        <v>65</v>
      </c>
      <c r="R7" s="20" t="s">
        <v>66</v>
      </c>
      <c r="S7" s="21" t="s">
        <v>66</v>
      </c>
      <c r="T7" s="22" t="s">
        <v>67</v>
      </c>
    </row>
    <row r="8" spans="1:20">
      <c r="A8" s="7" t="s">
        <v>17</v>
      </c>
      <c r="B8" s="7" t="s">
        <v>139</v>
      </c>
      <c r="C8" s="7" t="s">
        <v>13</v>
      </c>
      <c r="D8" s="7" t="s">
        <v>13</v>
      </c>
      <c r="E8" s="7" t="s">
        <v>13</v>
      </c>
      <c r="F8" s="7" t="s">
        <v>13</v>
      </c>
      <c r="G8" s="7" t="s">
        <v>13</v>
      </c>
      <c r="H8" s="7" t="s">
        <v>13</v>
      </c>
      <c r="I8" s="7" t="s">
        <v>13</v>
      </c>
      <c r="J8" s="7" t="s">
        <v>13</v>
      </c>
      <c r="K8" s="7" t="s">
        <v>13</v>
      </c>
      <c r="L8" s="7" t="s">
        <v>13</v>
      </c>
      <c r="M8" s="7" t="s">
        <v>13</v>
      </c>
      <c r="N8" s="7" t="s">
        <v>13</v>
      </c>
      <c r="O8" s="7" t="s">
        <v>13</v>
      </c>
      <c r="P8" s="7" t="s">
        <v>13</v>
      </c>
      <c r="Q8" s="7" t="s">
        <v>13</v>
      </c>
      <c r="R8" s="7" t="s">
        <v>13</v>
      </c>
      <c r="S8" s="7" t="s">
        <v>13</v>
      </c>
      <c r="T8" s="7" t="s">
        <v>13</v>
      </c>
    </row>
    <row r="9" spans="1:20">
      <c r="A9" s="7" t="s">
        <v>89</v>
      </c>
      <c r="B9" s="7" t="s">
        <v>140</v>
      </c>
      <c r="C9" s="7" t="s">
        <v>13</v>
      </c>
      <c r="D9" s="7" t="s">
        <v>70</v>
      </c>
      <c r="E9" s="7" t="s">
        <v>70</v>
      </c>
      <c r="F9" s="7" t="s">
        <v>70</v>
      </c>
      <c r="G9" s="7" t="s">
        <v>70</v>
      </c>
      <c r="H9" s="7" t="s">
        <v>70</v>
      </c>
      <c r="I9" s="7" t="s">
        <v>71</v>
      </c>
      <c r="J9" s="7" t="s">
        <v>70</v>
      </c>
      <c r="K9" s="7" t="s">
        <v>70</v>
      </c>
      <c r="L9" s="7" t="s">
        <v>70</v>
      </c>
      <c r="M9" s="7" t="s">
        <v>71</v>
      </c>
      <c r="N9" s="7" t="s">
        <v>70</v>
      </c>
      <c r="O9" s="7" t="s">
        <v>71</v>
      </c>
      <c r="P9" s="7" t="s">
        <v>70</v>
      </c>
      <c r="Q9" s="7" t="s">
        <v>71</v>
      </c>
      <c r="R9" s="7" t="s">
        <v>74</v>
      </c>
      <c r="S9" s="7" t="s">
        <v>74</v>
      </c>
      <c r="T9" s="7" t="s">
        <v>70</v>
      </c>
    </row>
    <row r="10" spans="1:20">
      <c r="A10" s="7" t="s">
        <v>109</v>
      </c>
      <c r="B10" s="7" t="s">
        <v>141</v>
      </c>
      <c r="C10" s="7" t="s">
        <v>13</v>
      </c>
      <c r="D10" s="7" t="s">
        <v>70</v>
      </c>
      <c r="E10" s="7" t="s">
        <v>70</v>
      </c>
      <c r="F10" s="7" t="s">
        <v>70</v>
      </c>
      <c r="G10" s="7" t="s">
        <v>70</v>
      </c>
      <c r="H10" s="7" t="s">
        <v>70</v>
      </c>
      <c r="I10" s="7" t="s">
        <v>71</v>
      </c>
      <c r="J10" s="7" t="s">
        <v>70</v>
      </c>
      <c r="K10" s="7" t="s">
        <v>70</v>
      </c>
      <c r="L10" s="7" t="s">
        <v>70</v>
      </c>
      <c r="M10" s="7" t="s">
        <v>71</v>
      </c>
      <c r="N10" s="7" t="s">
        <v>70</v>
      </c>
      <c r="O10" s="7" t="s">
        <v>71</v>
      </c>
      <c r="P10" s="7" t="s">
        <v>70</v>
      </c>
      <c r="Q10" s="7" t="s">
        <v>71</v>
      </c>
      <c r="R10" s="7" t="s">
        <v>74</v>
      </c>
      <c r="S10" s="7" t="s">
        <v>74</v>
      </c>
      <c r="T10" s="7" t="s">
        <v>70</v>
      </c>
    </row>
    <row r="11" spans="1:20">
      <c r="A11" s="7" t="s">
        <v>111</v>
      </c>
      <c r="B11" s="7" t="s">
        <v>142</v>
      </c>
      <c r="C11" s="7" t="s">
        <v>13</v>
      </c>
      <c r="D11" s="7" t="s">
        <v>70</v>
      </c>
      <c r="E11" s="7" t="s">
        <v>70</v>
      </c>
      <c r="F11" s="7" t="s">
        <v>70</v>
      </c>
      <c r="G11" s="7" t="s">
        <v>70</v>
      </c>
      <c r="H11" s="7" t="s">
        <v>70</v>
      </c>
      <c r="I11" s="7" t="s">
        <v>71</v>
      </c>
      <c r="J11" s="7" t="s">
        <v>70</v>
      </c>
      <c r="K11" s="7" t="s">
        <v>70</v>
      </c>
      <c r="L11" s="7" t="s">
        <v>70</v>
      </c>
      <c r="M11" s="7" t="s">
        <v>71</v>
      </c>
      <c r="N11" s="7" t="s">
        <v>70</v>
      </c>
      <c r="O11" s="7" t="s">
        <v>71</v>
      </c>
      <c r="P11" s="7" t="s">
        <v>70</v>
      </c>
      <c r="Q11" s="7" t="s">
        <v>71</v>
      </c>
      <c r="R11" s="7" t="s">
        <v>74</v>
      </c>
      <c r="S11" s="7" t="s">
        <v>74</v>
      </c>
      <c r="T11" s="7" t="s">
        <v>70</v>
      </c>
    </row>
    <row r="12" spans="1:20">
      <c r="A12" s="7" t="s">
        <v>113</v>
      </c>
      <c r="B12" s="7" t="s">
        <v>143</v>
      </c>
      <c r="C12" s="7" t="s">
        <v>13</v>
      </c>
      <c r="D12" s="7" t="s">
        <v>70</v>
      </c>
      <c r="E12" s="7" t="s">
        <v>70</v>
      </c>
      <c r="F12" s="7" t="s">
        <v>70</v>
      </c>
      <c r="G12" s="7" t="s">
        <v>70</v>
      </c>
      <c r="H12" s="7" t="s">
        <v>70</v>
      </c>
      <c r="I12" s="7" t="s">
        <v>71</v>
      </c>
      <c r="J12" s="7" t="s">
        <v>70</v>
      </c>
      <c r="K12" s="7" t="s">
        <v>70</v>
      </c>
      <c r="L12" s="7" t="s">
        <v>70</v>
      </c>
      <c r="M12" s="7" t="s">
        <v>71</v>
      </c>
      <c r="N12" s="7" t="s">
        <v>70</v>
      </c>
      <c r="O12" s="7" t="s">
        <v>71</v>
      </c>
      <c r="P12" s="7" t="s">
        <v>70</v>
      </c>
      <c r="Q12" s="7" t="s">
        <v>71</v>
      </c>
      <c r="R12" s="7" t="s">
        <v>74</v>
      </c>
      <c r="S12" s="7" t="s">
        <v>74</v>
      </c>
      <c r="T12" s="7" t="s">
        <v>70</v>
      </c>
    </row>
    <row r="13" spans="1:20">
      <c r="A13" s="7" t="s">
        <v>131</v>
      </c>
      <c r="B13" s="7" t="s">
        <v>130</v>
      </c>
      <c r="C13" s="7" t="s">
        <v>13</v>
      </c>
      <c r="D13" s="7" t="s">
        <v>17</v>
      </c>
      <c r="E13" s="7" t="s">
        <v>144</v>
      </c>
      <c r="F13" s="7" t="s">
        <v>70</v>
      </c>
      <c r="G13" s="7" t="s">
        <v>70</v>
      </c>
      <c r="H13" s="7" t="s">
        <v>144</v>
      </c>
      <c r="I13" s="7" t="s">
        <v>145</v>
      </c>
      <c r="J13" s="7" t="s">
        <v>144</v>
      </c>
      <c r="K13" s="7" t="s">
        <v>70</v>
      </c>
      <c r="L13" s="7" t="s">
        <v>144</v>
      </c>
      <c r="M13" s="7" t="s">
        <v>145</v>
      </c>
      <c r="N13" s="7" t="s">
        <v>70</v>
      </c>
      <c r="O13" s="7" t="s">
        <v>145</v>
      </c>
      <c r="P13" s="7" t="s">
        <v>70</v>
      </c>
      <c r="Q13" s="7" t="s">
        <v>71</v>
      </c>
      <c r="R13" s="7" t="s">
        <v>74</v>
      </c>
      <c r="S13" s="7" t="s">
        <v>74</v>
      </c>
      <c r="T13" s="7" t="s">
        <v>144</v>
      </c>
    </row>
    <row r="14" spans="1:20">
      <c r="A14" s="7" t="s">
        <v>146</v>
      </c>
      <c r="B14" s="7" t="s">
        <v>112</v>
      </c>
      <c r="C14" s="7" t="s">
        <v>13</v>
      </c>
      <c r="D14" s="7" t="s">
        <v>70</v>
      </c>
      <c r="E14" s="7" t="s">
        <v>70</v>
      </c>
      <c r="F14" s="7" t="s">
        <v>70</v>
      </c>
      <c r="G14" s="7" t="s">
        <v>70</v>
      </c>
      <c r="H14" s="7" t="s">
        <v>70</v>
      </c>
      <c r="I14" s="7" t="s">
        <v>71</v>
      </c>
      <c r="J14" s="7" t="s">
        <v>70</v>
      </c>
      <c r="K14" s="7" t="s">
        <v>70</v>
      </c>
      <c r="L14" s="7" t="s">
        <v>70</v>
      </c>
      <c r="M14" s="7" t="s">
        <v>71</v>
      </c>
      <c r="N14" s="7" t="s">
        <v>70</v>
      </c>
      <c r="O14" s="7" t="s">
        <v>71</v>
      </c>
      <c r="P14" s="7" t="s">
        <v>70</v>
      </c>
      <c r="Q14" s="7" t="s">
        <v>71</v>
      </c>
      <c r="R14" s="7" t="s">
        <v>74</v>
      </c>
      <c r="S14" s="7" t="s">
        <v>74</v>
      </c>
      <c r="T14" s="7" t="s">
        <v>70</v>
      </c>
    </row>
    <row r="15" spans="1:20">
      <c r="A15" s="7" t="s">
        <v>147</v>
      </c>
      <c r="B15" s="7" t="s">
        <v>148</v>
      </c>
      <c r="C15" s="7" t="s">
        <v>13</v>
      </c>
      <c r="D15" s="7" t="s">
        <v>70</v>
      </c>
      <c r="E15" s="7" t="s">
        <v>70</v>
      </c>
      <c r="F15" s="7" t="s">
        <v>70</v>
      </c>
      <c r="G15" s="7" t="s">
        <v>70</v>
      </c>
      <c r="H15" s="7" t="s">
        <v>70</v>
      </c>
      <c r="I15" s="7" t="s">
        <v>71</v>
      </c>
      <c r="J15" s="7" t="s">
        <v>70</v>
      </c>
      <c r="K15" s="7" t="s">
        <v>70</v>
      </c>
      <c r="L15" s="7" t="s">
        <v>70</v>
      </c>
      <c r="M15" s="7" t="s">
        <v>71</v>
      </c>
      <c r="N15" s="7" t="s">
        <v>70</v>
      </c>
      <c r="O15" s="7" t="s">
        <v>71</v>
      </c>
      <c r="P15" s="7" t="s">
        <v>70</v>
      </c>
      <c r="Q15" s="7" t="s">
        <v>71</v>
      </c>
      <c r="R15" s="7" t="s">
        <v>74</v>
      </c>
      <c r="S15" s="7" t="s">
        <v>74</v>
      </c>
      <c r="T15" s="7" t="s">
        <v>70</v>
      </c>
    </row>
    <row r="16" spans="1:20">
      <c r="A16" s="7" t="s">
        <v>149</v>
      </c>
      <c r="B16" s="7" t="s">
        <v>150</v>
      </c>
      <c r="C16" s="7" t="s">
        <v>13</v>
      </c>
      <c r="D16" s="7" t="s">
        <v>70</v>
      </c>
      <c r="E16" s="7" t="s">
        <v>70</v>
      </c>
      <c r="F16" s="7" t="s">
        <v>70</v>
      </c>
      <c r="G16" s="7" t="s">
        <v>70</v>
      </c>
      <c r="H16" s="7" t="s">
        <v>70</v>
      </c>
      <c r="I16" s="7" t="s">
        <v>71</v>
      </c>
      <c r="J16" s="7" t="s">
        <v>70</v>
      </c>
      <c r="K16" s="7" t="s">
        <v>70</v>
      </c>
      <c r="L16" s="7" t="s">
        <v>70</v>
      </c>
      <c r="M16" s="7" t="s">
        <v>71</v>
      </c>
      <c r="N16" s="7" t="s">
        <v>70</v>
      </c>
      <c r="O16" s="7" t="s">
        <v>71</v>
      </c>
      <c r="P16" s="7" t="s">
        <v>70</v>
      </c>
      <c r="Q16" s="7" t="s">
        <v>71</v>
      </c>
      <c r="R16" s="7" t="s">
        <v>74</v>
      </c>
      <c r="S16" s="7" t="s">
        <v>74</v>
      </c>
      <c r="T16" s="7" t="s">
        <v>70</v>
      </c>
    </row>
    <row r="17" spans="1:20">
      <c r="A17" s="7" t="s">
        <v>151</v>
      </c>
      <c r="B17" s="7" t="s">
        <v>114</v>
      </c>
      <c r="C17" s="7" t="s">
        <v>13</v>
      </c>
      <c r="D17" s="7" t="s">
        <v>70</v>
      </c>
      <c r="E17" s="7" t="s">
        <v>70</v>
      </c>
      <c r="F17" s="7" t="s">
        <v>70</v>
      </c>
      <c r="G17" s="7" t="s">
        <v>70</v>
      </c>
      <c r="H17" s="7" t="s">
        <v>70</v>
      </c>
      <c r="I17" s="7" t="s">
        <v>71</v>
      </c>
      <c r="J17" s="7" t="s">
        <v>70</v>
      </c>
      <c r="K17" s="7" t="s">
        <v>70</v>
      </c>
      <c r="L17" s="7" t="s">
        <v>70</v>
      </c>
      <c r="M17" s="7" t="s">
        <v>71</v>
      </c>
      <c r="N17" s="7" t="s">
        <v>70</v>
      </c>
      <c r="O17" s="7" t="s">
        <v>71</v>
      </c>
      <c r="P17" s="7" t="s">
        <v>70</v>
      </c>
      <c r="Q17" s="7" t="s">
        <v>71</v>
      </c>
      <c r="R17" s="7" t="s">
        <v>74</v>
      </c>
      <c r="S17" s="7" t="s">
        <v>74</v>
      </c>
      <c r="T17" s="7" t="s">
        <v>70</v>
      </c>
    </row>
    <row r="18" spans="1:20">
      <c r="A18" s="7" t="s">
        <v>13</v>
      </c>
      <c r="B18" s="7" t="s">
        <v>152</v>
      </c>
      <c r="C18" s="7" t="s">
        <v>13</v>
      </c>
      <c r="D18" s="7" t="s">
        <v>17</v>
      </c>
      <c r="E18" s="7" t="s">
        <v>144</v>
      </c>
      <c r="F18" s="7" t="s">
        <v>70</v>
      </c>
      <c r="G18" s="7" t="s">
        <v>70</v>
      </c>
      <c r="H18" s="7" t="s">
        <v>144</v>
      </c>
      <c r="I18" s="7" t="s">
        <v>145</v>
      </c>
      <c r="J18" s="7" t="s">
        <v>144</v>
      </c>
      <c r="K18" s="7" t="s">
        <v>70</v>
      </c>
      <c r="L18" s="7" t="s">
        <v>144</v>
      </c>
      <c r="M18" s="7" t="s">
        <v>145</v>
      </c>
      <c r="N18" s="7" t="s">
        <v>70</v>
      </c>
      <c r="O18" s="7" t="s">
        <v>145</v>
      </c>
      <c r="P18" s="7" t="s">
        <v>70</v>
      </c>
      <c r="Q18" s="7" t="s">
        <v>71</v>
      </c>
      <c r="R18" s="7" t="s">
        <v>74</v>
      </c>
      <c r="S18" s="7" t="s">
        <v>74</v>
      </c>
      <c r="T18" s="7" t="s">
        <v>144</v>
      </c>
    </row>
    <row r="19" spans="1:20" ht="30">
      <c r="A19" s="7" t="s">
        <v>20</v>
      </c>
      <c r="B19" s="7" t="s">
        <v>153</v>
      </c>
      <c r="C19" s="7" t="s">
        <v>13</v>
      </c>
      <c r="D19" s="7" t="s">
        <v>13</v>
      </c>
      <c r="E19" s="7" t="s">
        <v>13</v>
      </c>
      <c r="F19" s="7" t="s">
        <v>13</v>
      </c>
      <c r="G19" s="7" t="s">
        <v>13</v>
      </c>
      <c r="H19" s="7" t="s">
        <v>13</v>
      </c>
      <c r="I19" s="7" t="s">
        <v>13</v>
      </c>
      <c r="J19" s="7" t="s">
        <v>13</v>
      </c>
      <c r="K19" s="7" t="s">
        <v>13</v>
      </c>
      <c r="L19" s="7" t="s">
        <v>13</v>
      </c>
      <c r="M19" s="7" t="s">
        <v>13</v>
      </c>
      <c r="N19" s="7" t="s">
        <v>13</v>
      </c>
      <c r="O19" s="7" t="s">
        <v>13</v>
      </c>
      <c r="P19" s="7" t="s">
        <v>13</v>
      </c>
      <c r="Q19" s="7" t="s">
        <v>13</v>
      </c>
      <c r="R19" s="7" t="s">
        <v>13</v>
      </c>
      <c r="S19" s="7" t="s">
        <v>13</v>
      </c>
      <c r="T19" s="7" t="s">
        <v>13</v>
      </c>
    </row>
    <row r="20" spans="1:20">
      <c r="A20" s="7" t="s">
        <v>13</v>
      </c>
      <c r="B20" s="7" t="s">
        <v>154</v>
      </c>
      <c r="C20" s="7" t="s">
        <v>13</v>
      </c>
      <c r="D20" s="7" t="s">
        <v>70</v>
      </c>
      <c r="E20" s="7" t="s">
        <v>70</v>
      </c>
      <c r="F20" s="7" t="s">
        <v>70</v>
      </c>
      <c r="G20" s="7" t="s">
        <v>70</v>
      </c>
      <c r="H20" s="7" t="s">
        <v>70</v>
      </c>
      <c r="I20" s="7" t="s">
        <v>71</v>
      </c>
      <c r="J20" s="7" t="s">
        <v>70</v>
      </c>
      <c r="K20" s="7" t="s">
        <v>70</v>
      </c>
      <c r="L20" s="7" t="s">
        <v>70</v>
      </c>
      <c r="M20" s="7" t="s">
        <v>71</v>
      </c>
      <c r="N20" s="7" t="s">
        <v>70</v>
      </c>
      <c r="O20" s="7" t="s">
        <v>71</v>
      </c>
      <c r="P20" s="7" t="s">
        <v>70</v>
      </c>
      <c r="Q20" s="7" t="s">
        <v>71</v>
      </c>
      <c r="R20" s="7" t="s">
        <v>74</v>
      </c>
      <c r="S20" s="7" t="s">
        <v>74</v>
      </c>
      <c r="T20" s="7" t="s">
        <v>70</v>
      </c>
    </row>
    <row r="21" spans="1:20">
      <c r="A21" s="7" t="s">
        <v>22</v>
      </c>
      <c r="B21" s="7" t="s">
        <v>155</v>
      </c>
      <c r="C21" s="7" t="s">
        <v>13</v>
      </c>
      <c r="D21" s="7" t="s">
        <v>13</v>
      </c>
      <c r="E21" s="7" t="s">
        <v>13</v>
      </c>
      <c r="F21" s="7" t="s">
        <v>13</v>
      </c>
      <c r="G21" s="7" t="s">
        <v>13</v>
      </c>
      <c r="H21" s="7" t="s">
        <v>13</v>
      </c>
      <c r="I21" s="7" t="s">
        <v>13</v>
      </c>
      <c r="J21" s="7" t="s">
        <v>13</v>
      </c>
      <c r="K21" s="7" t="s">
        <v>13</v>
      </c>
      <c r="L21" s="7" t="s">
        <v>13</v>
      </c>
      <c r="M21" s="7" t="s">
        <v>13</v>
      </c>
      <c r="N21" s="7" t="s">
        <v>13</v>
      </c>
      <c r="O21" s="7" t="s">
        <v>13</v>
      </c>
      <c r="P21" s="7" t="s">
        <v>13</v>
      </c>
      <c r="Q21" s="7" t="s">
        <v>13</v>
      </c>
      <c r="R21" s="7" t="s">
        <v>13</v>
      </c>
      <c r="S21" s="7" t="s">
        <v>13</v>
      </c>
      <c r="T21" s="7" t="s">
        <v>13</v>
      </c>
    </row>
    <row r="22" spans="1:20">
      <c r="A22" s="7" t="s">
        <v>89</v>
      </c>
      <c r="B22" s="7" t="s">
        <v>156</v>
      </c>
      <c r="C22" s="7" t="s">
        <v>13</v>
      </c>
      <c r="D22" s="7" t="s">
        <v>13</v>
      </c>
      <c r="E22" s="7" t="s">
        <v>70</v>
      </c>
      <c r="F22" s="7" t="s">
        <v>70</v>
      </c>
      <c r="G22" s="7" t="s">
        <v>13</v>
      </c>
      <c r="H22" s="7" t="s">
        <v>13</v>
      </c>
      <c r="I22" s="7" t="s">
        <v>13</v>
      </c>
      <c r="J22" s="7" t="s">
        <v>13</v>
      </c>
      <c r="K22" s="7" t="s">
        <v>13</v>
      </c>
      <c r="L22" s="7" t="s">
        <v>13</v>
      </c>
      <c r="M22" s="7" t="s">
        <v>13</v>
      </c>
      <c r="N22" s="7" t="s">
        <v>13</v>
      </c>
      <c r="O22" s="7" t="s">
        <v>13</v>
      </c>
      <c r="P22" s="7" t="s">
        <v>70</v>
      </c>
      <c r="Q22" s="7" t="s">
        <v>13</v>
      </c>
      <c r="R22" s="7" t="s">
        <v>74</v>
      </c>
      <c r="S22" s="7" t="s">
        <v>74</v>
      </c>
      <c r="T22" s="7" t="s">
        <v>13</v>
      </c>
    </row>
    <row r="23" spans="1:20" ht="30">
      <c r="A23" s="7" t="s">
        <v>13</v>
      </c>
      <c r="B23" s="7" t="s">
        <v>157</v>
      </c>
      <c r="C23" s="7" t="s">
        <v>13</v>
      </c>
      <c r="D23" s="7">
        <v>15724</v>
      </c>
      <c r="E23" s="7">
        <v>3853719</v>
      </c>
      <c r="F23" s="7">
        <v>0</v>
      </c>
      <c r="G23" s="7">
        <v>0</v>
      </c>
      <c r="H23" s="7">
        <v>3853719</v>
      </c>
      <c r="I23" s="7">
        <v>25.999300000000002</v>
      </c>
      <c r="J23" s="7">
        <v>3853719</v>
      </c>
      <c r="K23" s="7">
        <v>0</v>
      </c>
      <c r="L23" s="7">
        <v>3853719</v>
      </c>
      <c r="M23" s="7">
        <v>25.999300000000002</v>
      </c>
      <c r="N23" s="7">
        <v>0</v>
      </c>
      <c r="O23" s="7">
        <v>25.999300000000002</v>
      </c>
      <c r="P23" s="7">
        <v>0</v>
      </c>
      <c r="Q23" s="7">
        <v>0</v>
      </c>
      <c r="R23" s="7" t="s">
        <v>74</v>
      </c>
      <c r="S23" s="7" t="s">
        <v>74</v>
      </c>
      <c r="T23" s="7">
        <v>3725711</v>
      </c>
    </row>
    <row r="24" spans="1:20" ht="30">
      <c r="A24" s="7" t="s">
        <v>13</v>
      </c>
      <c r="B24" s="7" t="s">
        <v>158</v>
      </c>
      <c r="C24" s="7" t="s">
        <v>13</v>
      </c>
      <c r="D24" s="7">
        <v>12</v>
      </c>
      <c r="E24" s="7">
        <f>1000111+20200</f>
        <v>1020311</v>
      </c>
      <c r="F24" s="7">
        <v>0</v>
      </c>
      <c r="G24" s="7">
        <v>0</v>
      </c>
      <c r="H24" s="7">
        <f>1000111+20200</f>
        <v>1020311</v>
      </c>
      <c r="I24" s="7">
        <v>6.7473000000000001</v>
      </c>
      <c r="J24" s="7">
        <f>1000111+20200</f>
        <v>1020311</v>
      </c>
      <c r="K24" s="7">
        <v>0</v>
      </c>
      <c r="L24" s="7">
        <f>1000111+20200</f>
        <v>1020311</v>
      </c>
      <c r="M24" s="7">
        <v>6.7473000000000001</v>
      </c>
      <c r="N24" s="7">
        <v>0</v>
      </c>
      <c r="O24" s="7">
        <v>6.7473000000000001</v>
      </c>
      <c r="P24" s="7">
        <v>0</v>
      </c>
      <c r="Q24" s="7">
        <v>0</v>
      </c>
      <c r="R24" s="7" t="s">
        <v>74</v>
      </c>
      <c r="S24" s="7" t="s">
        <v>74</v>
      </c>
      <c r="T24" s="7">
        <f>1000111+20200</f>
        <v>1020311</v>
      </c>
    </row>
    <row r="25" spans="1:20">
      <c r="A25" s="4" t="s">
        <v>13</v>
      </c>
      <c r="B25" s="4" t="s">
        <v>159</v>
      </c>
      <c r="C25" s="4" t="s">
        <v>160</v>
      </c>
      <c r="D25" s="4" t="s">
        <v>13</v>
      </c>
      <c r="E25" s="4" t="s">
        <v>161</v>
      </c>
      <c r="F25" s="4" t="s">
        <v>70</v>
      </c>
      <c r="G25" s="4" t="s">
        <v>70</v>
      </c>
      <c r="H25" s="4" t="s">
        <v>161</v>
      </c>
      <c r="I25" s="4" t="s">
        <v>162</v>
      </c>
      <c r="J25" s="4" t="s">
        <v>161</v>
      </c>
      <c r="K25" s="4" t="s">
        <v>70</v>
      </c>
      <c r="L25" s="4" t="s">
        <v>161</v>
      </c>
      <c r="M25" s="4" t="s">
        <v>162</v>
      </c>
      <c r="N25" s="4" t="s">
        <v>70</v>
      </c>
      <c r="O25" s="4" t="s">
        <v>162</v>
      </c>
      <c r="P25" s="4" t="s">
        <v>70</v>
      </c>
      <c r="Q25" s="4" t="s">
        <v>71</v>
      </c>
      <c r="R25" s="4" t="s">
        <v>74</v>
      </c>
      <c r="S25" s="4" t="s">
        <v>74</v>
      </c>
      <c r="T25" s="4" t="s">
        <v>161</v>
      </c>
    </row>
    <row r="26" spans="1:20">
      <c r="A26" s="4" t="s">
        <v>13</v>
      </c>
      <c r="B26" s="4" t="s">
        <v>163</v>
      </c>
      <c r="C26" s="4" t="s">
        <v>164</v>
      </c>
      <c r="D26" s="4" t="s">
        <v>13</v>
      </c>
      <c r="E26" s="4" t="s">
        <v>165</v>
      </c>
      <c r="F26" s="4" t="s">
        <v>70</v>
      </c>
      <c r="G26" s="4" t="s">
        <v>70</v>
      </c>
      <c r="H26" s="4" t="s">
        <v>165</v>
      </c>
      <c r="I26" s="4" t="s">
        <v>166</v>
      </c>
      <c r="J26" s="4" t="s">
        <v>165</v>
      </c>
      <c r="K26" s="4" t="s">
        <v>70</v>
      </c>
      <c r="L26" s="4" t="s">
        <v>165</v>
      </c>
      <c r="M26" s="4" t="s">
        <v>166</v>
      </c>
      <c r="N26" s="4" t="s">
        <v>70</v>
      </c>
      <c r="O26" s="4" t="s">
        <v>166</v>
      </c>
      <c r="P26" s="4" t="s">
        <v>70</v>
      </c>
      <c r="Q26" s="4" t="s">
        <v>71</v>
      </c>
      <c r="R26" s="4" t="s">
        <v>74</v>
      </c>
      <c r="S26" s="4" t="s">
        <v>74</v>
      </c>
      <c r="T26" s="4" t="s">
        <v>165</v>
      </c>
    </row>
    <row r="27" spans="1:20" s="8" customFormat="1">
      <c r="B27" s="4" t="s">
        <v>105</v>
      </c>
      <c r="C27" s="4" t="s">
        <v>106</v>
      </c>
      <c r="D27" s="4"/>
      <c r="E27" s="4" t="s">
        <v>107</v>
      </c>
      <c r="F27" s="4" t="s">
        <v>70</v>
      </c>
      <c r="G27" s="4" t="s">
        <v>70</v>
      </c>
      <c r="H27" s="4" t="s">
        <v>107</v>
      </c>
      <c r="I27" s="4" t="s">
        <v>108</v>
      </c>
      <c r="J27" s="4" t="s">
        <v>107</v>
      </c>
      <c r="K27" s="4" t="s">
        <v>70</v>
      </c>
      <c r="L27" s="4" t="s">
        <v>107</v>
      </c>
      <c r="M27" s="4" t="s">
        <v>108</v>
      </c>
      <c r="N27" s="4" t="s">
        <v>70</v>
      </c>
      <c r="O27" s="4" t="s">
        <v>108</v>
      </c>
      <c r="P27" s="4" t="s">
        <v>70</v>
      </c>
      <c r="Q27" s="4" t="s">
        <v>71</v>
      </c>
      <c r="R27" s="4" t="s">
        <v>70</v>
      </c>
      <c r="S27" s="4" t="s">
        <v>71</v>
      </c>
      <c r="T27" s="4" t="s">
        <v>107</v>
      </c>
    </row>
    <row r="28" spans="1:20">
      <c r="A28" s="7" t="s">
        <v>109</v>
      </c>
      <c r="B28" s="7" t="s">
        <v>167</v>
      </c>
      <c r="C28" s="7" t="s">
        <v>13</v>
      </c>
      <c r="D28" s="7" t="s">
        <v>70</v>
      </c>
      <c r="E28" s="7" t="s">
        <v>70</v>
      </c>
      <c r="F28" s="7" t="s">
        <v>70</v>
      </c>
      <c r="G28" s="7" t="s">
        <v>70</v>
      </c>
      <c r="H28" s="7" t="s">
        <v>70</v>
      </c>
      <c r="I28" s="7" t="s">
        <v>71</v>
      </c>
      <c r="J28" s="7" t="s">
        <v>70</v>
      </c>
      <c r="K28" s="7" t="s">
        <v>70</v>
      </c>
      <c r="L28" s="7" t="s">
        <v>70</v>
      </c>
      <c r="M28" s="7" t="s">
        <v>71</v>
      </c>
      <c r="N28" s="7" t="s">
        <v>70</v>
      </c>
      <c r="O28" s="7" t="s">
        <v>71</v>
      </c>
      <c r="P28" s="7" t="s">
        <v>70</v>
      </c>
      <c r="Q28" s="7" t="s">
        <v>71</v>
      </c>
      <c r="R28" s="7" t="s">
        <v>74</v>
      </c>
      <c r="S28" s="7" t="s">
        <v>74</v>
      </c>
      <c r="T28" s="7" t="s">
        <v>70</v>
      </c>
    </row>
    <row r="29" spans="1:20">
      <c r="A29" s="7" t="s">
        <v>13</v>
      </c>
      <c r="B29" s="7" t="s">
        <v>168</v>
      </c>
      <c r="C29" s="7" t="s">
        <v>13</v>
      </c>
      <c r="D29" s="7" t="s">
        <v>70</v>
      </c>
      <c r="E29" s="7" t="s">
        <v>70</v>
      </c>
      <c r="F29" s="7" t="s">
        <v>70</v>
      </c>
      <c r="G29" s="7" t="s">
        <v>70</v>
      </c>
      <c r="H29" s="7" t="s">
        <v>70</v>
      </c>
      <c r="I29" s="7" t="s">
        <v>71</v>
      </c>
      <c r="J29" s="7" t="s">
        <v>70</v>
      </c>
      <c r="K29" s="7" t="s">
        <v>70</v>
      </c>
      <c r="L29" s="7" t="s">
        <v>70</v>
      </c>
      <c r="M29" s="7" t="s">
        <v>71</v>
      </c>
      <c r="N29" s="7" t="s">
        <v>70</v>
      </c>
      <c r="O29" s="7" t="s">
        <v>71</v>
      </c>
      <c r="P29" s="7" t="s">
        <v>70</v>
      </c>
      <c r="Q29" s="7" t="s">
        <v>71</v>
      </c>
      <c r="R29" s="7" t="s">
        <v>74</v>
      </c>
      <c r="S29" s="7" t="s">
        <v>74</v>
      </c>
      <c r="T29" s="7" t="s">
        <v>70</v>
      </c>
    </row>
    <row r="30" spans="1:20" ht="30">
      <c r="A30" s="7" t="s">
        <v>113</v>
      </c>
      <c r="B30" s="7" t="s">
        <v>169</v>
      </c>
      <c r="C30" s="7" t="s">
        <v>13</v>
      </c>
      <c r="D30" s="7" t="s">
        <v>70</v>
      </c>
      <c r="E30" s="7" t="s">
        <v>70</v>
      </c>
      <c r="F30" s="7" t="s">
        <v>70</v>
      </c>
      <c r="G30" s="7" t="s">
        <v>70</v>
      </c>
      <c r="H30" s="7" t="s">
        <v>70</v>
      </c>
      <c r="I30" s="7" t="s">
        <v>71</v>
      </c>
      <c r="J30" s="7" t="s">
        <v>70</v>
      </c>
      <c r="K30" s="7" t="s">
        <v>70</v>
      </c>
      <c r="L30" s="7" t="s">
        <v>70</v>
      </c>
      <c r="M30" s="7" t="s">
        <v>71</v>
      </c>
      <c r="N30" s="7" t="s">
        <v>70</v>
      </c>
      <c r="O30" s="7" t="s">
        <v>71</v>
      </c>
      <c r="P30" s="7" t="s">
        <v>70</v>
      </c>
      <c r="Q30" s="7" t="s">
        <v>71</v>
      </c>
      <c r="R30" s="7" t="s">
        <v>74</v>
      </c>
      <c r="S30" s="7" t="s">
        <v>74</v>
      </c>
      <c r="T30" s="7" t="s">
        <v>70</v>
      </c>
    </row>
    <row r="31" spans="1:20">
      <c r="A31" s="7" t="s">
        <v>111</v>
      </c>
      <c r="B31" s="7" t="s">
        <v>114</v>
      </c>
      <c r="C31" s="7" t="s">
        <v>13</v>
      </c>
      <c r="D31" s="7" t="s">
        <v>170</v>
      </c>
      <c r="E31" s="7" t="s">
        <v>171</v>
      </c>
      <c r="F31" s="7" t="s">
        <v>70</v>
      </c>
      <c r="G31" s="7" t="s">
        <v>70</v>
      </c>
      <c r="H31" s="7" t="s">
        <v>171</v>
      </c>
      <c r="I31" s="7" t="s">
        <v>172</v>
      </c>
      <c r="J31" s="7" t="s">
        <v>171</v>
      </c>
      <c r="K31" s="7" t="s">
        <v>70</v>
      </c>
      <c r="L31" s="7" t="s">
        <v>171</v>
      </c>
      <c r="M31" s="7" t="s">
        <v>172</v>
      </c>
      <c r="N31" s="7" t="s">
        <v>70</v>
      </c>
      <c r="O31" s="7" t="s">
        <v>172</v>
      </c>
      <c r="P31" s="7" t="s">
        <v>70</v>
      </c>
      <c r="Q31" s="7" t="s">
        <v>71</v>
      </c>
      <c r="R31" s="7" t="s">
        <v>74</v>
      </c>
      <c r="S31" s="7" t="s">
        <v>74</v>
      </c>
      <c r="T31" s="7" t="s">
        <v>173</v>
      </c>
    </row>
    <row r="32" spans="1:20">
      <c r="A32" s="4"/>
      <c r="B32" s="7" t="s">
        <v>174</v>
      </c>
      <c r="C32" s="7" t="s">
        <v>13</v>
      </c>
      <c r="D32" s="7" t="s">
        <v>17</v>
      </c>
      <c r="E32" s="7" t="s">
        <v>175</v>
      </c>
      <c r="F32" s="7" t="s">
        <v>70</v>
      </c>
      <c r="G32" s="7" t="s">
        <v>70</v>
      </c>
      <c r="H32" s="7" t="s">
        <v>175</v>
      </c>
      <c r="I32" s="7" t="s">
        <v>176</v>
      </c>
      <c r="J32" s="7" t="s">
        <v>175</v>
      </c>
      <c r="K32" s="7" t="s">
        <v>70</v>
      </c>
      <c r="L32" s="7" t="s">
        <v>175</v>
      </c>
      <c r="M32" s="7" t="s">
        <v>176</v>
      </c>
      <c r="N32" s="7" t="s">
        <v>70</v>
      </c>
      <c r="O32" s="7" t="s">
        <v>176</v>
      </c>
      <c r="P32" s="7" t="s">
        <v>70</v>
      </c>
      <c r="Q32" s="7" t="s">
        <v>71</v>
      </c>
      <c r="R32" s="7" t="s">
        <v>74</v>
      </c>
      <c r="S32" s="7" t="s">
        <v>74</v>
      </c>
      <c r="T32" s="7" t="s">
        <v>175</v>
      </c>
    </row>
    <row r="33" spans="1:20">
      <c r="A33" s="4"/>
      <c r="B33" s="7" t="s">
        <v>177</v>
      </c>
      <c r="C33" s="7" t="s">
        <v>13</v>
      </c>
      <c r="D33" s="7" t="s">
        <v>178</v>
      </c>
      <c r="E33" s="7" t="s">
        <v>179</v>
      </c>
      <c r="F33" s="7" t="s">
        <v>70</v>
      </c>
      <c r="G33" s="7" t="s">
        <v>70</v>
      </c>
      <c r="H33" s="7" t="s">
        <v>179</v>
      </c>
      <c r="I33" s="7" t="s">
        <v>180</v>
      </c>
      <c r="J33" s="7" t="s">
        <v>179</v>
      </c>
      <c r="K33" s="7" t="s">
        <v>70</v>
      </c>
      <c r="L33" s="7" t="s">
        <v>179</v>
      </c>
      <c r="M33" s="7" t="s">
        <v>180</v>
      </c>
      <c r="N33" s="7" t="s">
        <v>70</v>
      </c>
      <c r="O33" s="7" t="s">
        <v>180</v>
      </c>
      <c r="P33" s="7" t="s">
        <v>70</v>
      </c>
      <c r="Q33" s="7" t="s">
        <v>71</v>
      </c>
      <c r="R33" s="7" t="s">
        <v>74</v>
      </c>
      <c r="S33" s="7" t="s">
        <v>74</v>
      </c>
      <c r="T33" s="7" t="s">
        <v>179</v>
      </c>
    </row>
    <row r="34" spans="1:20">
      <c r="A34" s="4" t="s">
        <v>13</v>
      </c>
      <c r="B34" s="4" t="s">
        <v>181</v>
      </c>
      <c r="C34" s="4" t="s">
        <v>182</v>
      </c>
      <c r="D34" s="4" t="s">
        <v>17</v>
      </c>
      <c r="E34" s="4" t="s">
        <v>183</v>
      </c>
      <c r="F34" s="4" t="s">
        <v>70</v>
      </c>
      <c r="G34" s="4" t="s">
        <v>70</v>
      </c>
      <c r="H34" s="4" t="s">
        <v>183</v>
      </c>
      <c r="I34" s="4" t="s">
        <v>184</v>
      </c>
      <c r="J34" s="4" t="s">
        <v>183</v>
      </c>
      <c r="K34" s="4" t="s">
        <v>70</v>
      </c>
      <c r="L34" s="4" t="s">
        <v>183</v>
      </c>
      <c r="M34" s="4" t="s">
        <v>184</v>
      </c>
      <c r="N34" s="4" t="s">
        <v>70</v>
      </c>
      <c r="O34" s="4" t="s">
        <v>184</v>
      </c>
      <c r="P34" s="4" t="s">
        <v>70</v>
      </c>
      <c r="Q34" s="4" t="s">
        <v>71</v>
      </c>
      <c r="R34" s="4" t="s">
        <v>74</v>
      </c>
      <c r="S34" s="4" t="s">
        <v>74</v>
      </c>
      <c r="T34" s="4" t="s">
        <v>183</v>
      </c>
    </row>
    <row r="35" spans="1:20">
      <c r="A35" s="4"/>
      <c r="B35" s="7" t="s">
        <v>185</v>
      </c>
      <c r="C35" s="7" t="s">
        <v>13</v>
      </c>
      <c r="D35" s="7" t="s">
        <v>186</v>
      </c>
      <c r="E35" s="7" t="s">
        <v>187</v>
      </c>
      <c r="F35" s="7" t="s">
        <v>70</v>
      </c>
      <c r="G35" s="7" t="s">
        <v>70</v>
      </c>
      <c r="H35" s="7" t="s">
        <v>187</v>
      </c>
      <c r="I35" s="7" t="s">
        <v>188</v>
      </c>
      <c r="J35" s="7" t="s">
        <v>187</v>
      </c>
      <c r="K35" s="7" t="s">
        <v>70</v>
      </c>
      <c r="L35" s="7" t="s">
        <v>187</v>
      </c>
      <c r="M35" s="7" t="s">
        <v>188</v>
      </c>
      <c r="N35" s="7" t="s">
        <v>70</v>
      </c>
      <c r="O35" s="7" t="s">
        <v>188</v>
      </c>
      <c r="P35" s="7" t="s">
        <v>70</v>
      </c>
      <c r="Q35" s="7" t="s">
        <v>71</v>
      </c>
      <c r="R35" s="7" t="s">
        <v>74</v>
      </c>
      <c r="S35" s="7" t="s">
        <v>74</v>
      </c>
      <c r="T35" s="7" t="s">
        <v>187</v>
      </c>
    </row>
    <row r="36" spans="1:20">
      <c r="A36" s="4"/>
      <c r="B36" s="7" t="s">
        <v>189</v>
      </c>
      <c r="C36" s="7" t="s">
        <v>13</v>
      </c>
      <c r="D36" s="7" t="s">
        <v>190</v>
      </c>
      <c r="E36" s="7" t="s">
        <v>191</v>
      </c>
      <c r="F36" s="7" t="s">
        <v>70</v>
      </c>
      <c r="G36" s="7" t="s">
        <v>70</v>
      </c>
      <c r="H36" s="7" t="s">
        <v>191</v>
      </c>
      <c r="I36" s="7" t="s">
        <v>192</v>
      </c>
      <c r="J36" s="7" t="s">
        <v>191</v>
      </c>
      <c r="K36" s="7" t="s">
        <v>70</v>
      </c>
      <c r="L36" s="7" t="s">
        <v>191</v>
      </c>
      <c r="M36" s="7" t="s">
        <v>192</v>
      </c>
      <c r="N36" s="7" t="s">
        <v>70</v>
      </c>
      <c r="O36" s="7" t="s">
        <v>192</v>
      </c>
      <c r="P36" s="7" t="s">
        <v>70</v>
      </c>
      <c r="Q36" s="7" t="s">
        <v>71</v>
      </c>
      <c r="R36" s="7" t="s">
        <v>74</v>
      </c>
      <c r="S36" s="7" t="s">
        <v>74</v>
      </c>
      <c r="T36" s="7" t="s">
        <v>193</v>
      </c>
    </row>
    <row r="37" spans="1:20">
      <c r="A37" s="4" t="s">
        <v>13</v>
      </c>
      <c r="B37" s="4" t="s">
        <v>194</v>
      </c>
      <c r="C37" s="4" t="s">
        <v>195</v>
      </c>
      <c r="D37" s="4" t="s">
        <v>17</v>
      </c>
      <c r="E37" s="4" t="s">
        <v>196</v>
      </c>
      <c r="F37" s="4" t="s">
        <v>70</v>
      </c>
      <c r="G37" s="4" t="s">
        <v>70</v>
      </c>
      <c r="H37" s="4" t="s">
        <v>196</v>
      </c>
      <c r="I37" s="4" t="s">
        <v>197</v>
      </c>
      <c r="J37" s="4" t="s">
        <v>196</v>
      </c>
      <c r="K37" s="4" t="s">
        <v>70</v>
      </c>
      <c r="L37" s="4" t="s">
        <v>196</v>
      </c>
      <c r="M37" s="4" t="s">
        <v>197</v>
      </c>
      <c r="N37" s="4" t="s">
        <v>70</v>
      </c>
      <c r="O37" s="4" t="s">
        <v>197</v>
      </c>
      <c r="P37" s="4" t="s">
        <v>70</v>
      </c>
      <c r="Q37" s="4" t="s">
        <v>71</v>
      </c>
      <c r="R37" s="4" t="s">
        <v>74</v>
      </c>
      <c r="S37" s="4" t="s">
        <v>74</v>
      </c>
      <c r="T37" s="4" t="s">
        <v>196</v>
      </c>
    </row>
    <row r="38" spans="1:20">
      <c r="A38" s="4" t="s">
        <v>13</v>
      </c>
      <c r="B38" s="4" t="s">
        <v>198</v>
      </c>
      <c r="C38" s="4" t="s">
        <v>199</v>
      </c>
      <c r="D38" s="4" t="s">
        <v>17</v>
      </c>
      <c r="E38" s="4" t="s">
        <v>200</v>
      </c>
      <c r="F38" s="4" t="s">
        <v>70</v>
      </c>
      <c r="G38" s="4" t="s">
        <v>70</v>
      </c>
      <c r="H38" s="4" t="s">
        <v>200</v>
      </c>
      <c r="I38" s="4" t="s">
        <v>201</v>
      </c>
      <c r="J38" s="4" t="s">
        <v>200</v>
      </c>
      <c r="K38" s="4" t="s">
        <v>70</v>
      </c>
      <c r="L38" s="4" t="s">
        <v>200</v>
      </c>
      <c r="M38" s="4" t="s">
        <v>201</v>
      </c>
      <c r="N38" s="4" t="s">
        <v>70</v>
      </c>
      <c r="O38" s="4" t="s">
        <v>201</v>
      </c>
      <c r="P38" s="4" t="s">
        <v>70</v>
      </c>
      <c r="Q38" s="4" t="s">
        <v>71</v>
      </c>
      <c r="R38" s="4" t="s">
        <v>74</v>
      </c>
      <c r="S38" s="4" t="s">
        <v>74</v>
      </c>
      <c r="T38" s="4" t="s">
        <v>200</v>
      </c>
    </row>
    <row r="39" spans="1:20">
      <c r="A39" s="4" t="s">
        <v>13</v>
      </c>
      <c r="B39" s="4" t="s">
        <v>202</v>
      </c>
      <c r="C39" s="4" t="s">
        <v>203</v>
      </c>
      <c r="D39" s="4" t="s">
        <v>17</v>
      </c>
      <c r="E39" s="4" t="s">
        <v>161</v>
      </c>
      <c r="F39" s="4" t="s">
        <v>70</v>
      </c>
      <c r="G39" s="4" t="s">
        <v>70</v>
      </c>
      <c r="H39" s="4" t="s">
        <v>161</v>
      </c>
      <c r="I39" s="4" t="s">
        <v>162</v>
      </c>
      <c r="J39" s="4" t="s">
        <v>161</v>
      </c>
      <c r="K39" s="4" t="s">
        <v>70</v>
      </c>
      <c r="L39" s="4" t="s">
        <v>161</v>
      </c>
      <c r="M39" s="4" t="s">
        <v>162</v>
      </c>
      <c r="N39" s="4" t="s">
        <v>70</v>
      </c>
      <c r="O39" s="4" t="s">
        <v>162</v>
      </c>
      <c r="P39" s="4" t="s">
        <v>70</v>
      </c>
      <c r="Q39" s="4" t="s">
        <v>71</v>
      </c>
      <c r="R39" s="4" t="s">
        <v>74</v>
      </c>
      <c r="S39" s="4" t="s">
        <v>74</v>
      </c>
      <c r="T39" s="4" t="s">
        <v>161</v>
      </c>
    </row>
    <row r="40" spans="1:20">
      <c r="A40" s="4" t="s">
        <v>13</v>
      </c>
      <c r="B40" s="4" t="s">
        <v>204</v>
      </c>
      <c r="C40" s="4" t="s">
        <v>205</v>
      </c>
      <c r="D40" s="4" t="s">
        <v>17</v>
      </c>
      <c r="E40" s="4" t="s">
        <v>206</v>
      </c>
      <c r="F40" s="4" t="s">
        <v>70</v>
      </c>
      <c r="G40" s="4" t="s">
        <v>70</v>
      </c>
      <c r="H40" s="4" t="s">
        <v>206</v>
      </c>
      <c r="I40" s="4" t="s">
        <v>207</v>
      </c>
      <c r="J40" s="4" t="s">
        <v>206</v>
      </c>
      <c r="K40" s="4" t="s">
        <v>70</v>
      </c>
      <c r="L40" s="4" t="s">
        <v>206</v>
      </c>
      <c r="M40" s="4" t="s">
        <v>207</v>
      </c>
      <c r="N40" s="4" t="s">
        <v>70</v>
      </c>
      <c r="O40" s="4" t="s">
        <v>207</v>
      </c>
      <c r="P40" s="4" t="s">
        <v>70</v>
      </c>
      <c r="Q40" s="4" t="s">
        <v>71</v>
      </c>
      <c r="R40" s="4" t="s">
        <v>74</v>
      </c>
      <c r="S40" s="4" t="s">
        <v>74</v>
      </c>
      <c r="T40" s="4" t="s">
        <v>206</v>
      </c>
    </row>
    <row r="41" spans="1:20">
      <c r="A41" s="4"/>
      <c r="B41" s="7" t="s">
        <v>208</v>
      </c>
      <c r="C41" s="7" t="s">
        <v>13</v>
      </c>
      <c r="D41" s="7" t="s">
        <v>209</v>
      </c>
      <c r="E41" s="7" t="s">
        <v>210</v>
      </c>
      <c r="F41" s="7" t="s">
        <v>70</v>
      </c>
      <c r="G41" s="7" t="s">
        <v>70</v>
      </c>
      <c r="H41" s="7" t="s">
        <v>210</v>
      </c>
      <c r="I41" s="7" t="s">
        <v>211</v>
      </c>
      <c r="J41" s="7" t="s">
        <v>210</v>
      </c>
      <c r="K41" s="7" t="s">
        <v>70</v>
      </c>
      <c r="L41" s="7" t="s">
        <v>210</v>
      </c>
      <c r="M41" s="7" t="s">
        <v>211</v>
      </c>
      <c r="N41" s="7" t="s">
        <v>70</v>
      </c>
      <c r="O41" s="7" t="s">
        <v>211</v>
      </c>
      <c r="P41" s="7" t="s">
        <v>70</v>
      </c>
      <c r="Q41" s="7" t="s">
        <v>71</v>
      </c>
      <c r="R41" s="7" t="s">
        <v>74</v>
      </c>
      <c r="S41" s="7" t="s">
        <v>74</v>
      </c>
      <c r="T41" s="7" t="s">
        <v>210</v>
      </c>
    </row>
    <row r="42" spans="1:20">
      <c r="A42" s="4"/>
      <c r="B42" s="7" t="s">
        <v>212</v>
      </c>
      <c r="C42" s="7" t="s">
        <v>13</v>
      </c>
      <c r="D42" s="7" t="s">
        <v>213</v>
      </c>
      <c r="E42" s="7" t="s">
        <v>214</v>
      </c>
      <c r="F42" s="7" t="s">
        <v>70</v>
      </c>
      <c r="G42" s="7" t="s">
        <v>70</v>
      </c>
      <c r="H42" s="7" t="s">
        <v>214</v>
      </c>
      <c r="I42" s="7" t="s">
        <v>215</v>
      </c>
      <c r="J42" s="7" t="s">
        <v>214</v>
      </c>
      <c r="K42" s="7" t="s">
        <v>70</v>
      </c>
      <c r="L42" s="7" t="s">
        <v>214</v>
      </c>
      <c r="M42" s="7" t="s">
        <v>215</v>
      </c>
      <c r="N42" s="7" t="s">
        <v>70</v>
      </c>
      <c r="O42" s="7" t="s">
        <v>215</v>
      </c>
      <c r="P42" s="7" t="s">
        <v>70</v>
      </c>
      <c r="Q42" s="7" t="s">
        <v>71</v>
      </c>
      <c r="R42" s="7" t="s">
        <v>74</v>
      </c>
      <c r="S42" s="7" t="s">
        <v>74</v>
      </c>
      <c r="T42" s="7" t="s">
        <v>214</v>
      </c>
    </row>
    <row r="43" spans="1:20">
      <c r="A43" s="4"/>
      <c r="B43" s="7" t="s">
        <v>115</v>
      </c>
      <c r="C43" s="7" t="s">
        <v>13</v>
      </c>
      <c r="D43" s="7" t="s">
        <v>216</v>
      </c>
      <c r="E43" s="7" t="s">
        <v>217</v>
      </c>
      <c r="F43" s="7" t="s">
        <v>70</v>
      </c>
      <c r="G43" s="7" t="s">
        <v>70</v>
      </c>
      <c r="H43" s="7" t="s">
        <v>217</v>
      </c>
      <c r="I43" s="7" t="s">
        <v>218</v>
      </c>
      <c r="J43" s="7" t="s">
        <v>217</v>
      </c>
      <c r="K43" s="7" t="s">
        <v>70</v>
      </c>
      <c r="L43" s="7" t="s">
        <v>217</v>
      </c>
      <c r="M43" s="7" t="s">
        <v>218</v>
      </c>
      <c r="N43" s="7" t="s">
        <v>70</v>
      </c>
      <c r="O43" s="7" t="s">
        <v>218</v>
      </c>
      <c r="P43" s="7" t="s">
        <v>70</v>
      </c>
      <c r="Q43" s="7" t="s">
        <v>71</v>
      </c>
      <c r="R43" s="7" t="s">
        <v>74</v>
      </c>
      <c r="S43" s="7" t="s">
        <v>74</v>
      </c>
      <c r="T43" s="7" t="s">
        <v>219</v>
      </c>
    </row>
    <row r="44" spans="1:20">
      <c r="A44" s="7" t="s">
        <v>13</v>
      </c>
      <c r="B44" s="7" t="s">
        <v>220</v>
      </c>
      <c r="C44" s="7" t="s">
        <v>13</v>
      </c>
      <c r="D44" s="7">
        <f>1+16210</f>
        <v>16211</v>
      </c>
      <c r="E44" s="7">
        <f>7408967+20200</f>
        <v>7429167</v>
      </c>
      <c r="F44" s="7">
        <v>0</v>
      </c>
      <c r="G44" s="7">
        <v>0</v>
      </c>
      <c r="H44" s="7">
        <f>7408967+20200</f>
        <v>7429167</v>
      </c>
      <c r="I44" s="7">
        <f>+H44*100/14822372</f>
        <v>50.121309868622916</v>
      </c>
      <c r="J44" s="7">
        <f>7408967+20200</f>
        <v>7429167</v>
      </c>
      <c r="K44" s="7">
        <v>0</v>
      </c>
      <c r="L44" s="7">
        <f>7408967+20200</f>
        <v>7429167</v>
      </c>
      <c r="M44" s="7">
        <f>+L44*100/14822372</f>
        <v>50.121309868622916</v>
      </c>
      <c r="N44" s="7">
        <v>0</v>
      </c>
      <c r="O44" s="7">
        <v>50.121309868622916</v>
      </c>
      <c r="P44" s="7">
        <v>0</v>
      </c>
      <c r="Q44" s="7">
        <v>0</v>
      </c>
      <c r="R44" s="7" t="s">
        <v>74</v>
      </c>
      <c r="S44" s="7" t="s">
        <v>74</v>
      </c>
      <c r="T44" s="7">
        <f>20200+7273858</f>
        <v>7294058</v>
      </c>
    </row>
    <row r="45" spans="1:20" ht="30">
      <c r="A45" s="7" t="s">
        <v>13</v>
      </c>
      <c r="B45" s="7" t="s">
        <v>221</v>
      </c>
      <c r="C45" s="7" t="s">
        <v>13</v>
      </c>
      <c r="D45" s="7">
        <f>+D44+D18</f>
        <v>16212</v>
      </c>
      <c r="E45" s="7">
        <f t="shared" ref="E45:T45" si="0">+E44+E18</f>
        <v>7475190</v>
      </c>
      <c r="F45" s="7">
        <f t="shared" si="0"/>
        <v>0</v>
      </c>
      <c r="G45" s="7">
        <f t="shared" si="0"/>
        <v>0</v>
      </c>
      <c r="H45" s="7">
        <f t="shared" si="0"/>
        <v>7475190</v>
      </c>
      <c r="I45" s="7">
        <f t="shared" si="0"/>
        <v>50.431809868622913</v>
      </c>
      <c r="J45" s="7">
        <f t="shared" si="0"/>
        <v>7475190</v>
      </c>
      <c r="K45" s="7">
        <f t="shared" si="0"/>
        <v>0</v>
      </c>
      <c r="L45" s="7">
        <f t="shared" si="0"/>
        <v>7475190</v>
      </c>
      <c r="M45" s="7">
        <f t="shared" si="0"/>
        <v>50.431809868622913</v>
      </c>
      <c r="N45" s="7">
        <f t="shared" si="0"/>
        <v>0</v>
      </c>
      <c r="O45" s="7">
        <f t="shared" si="0"/>
        <v>50.431809868622913</v>
      </c>
      <c r="P45" s="7">
        <f t="shared" si="0"/>
        <v>0</v>
      </c>
      <c r="Q45" s="7">
        <f t="shared" si="0"/>
        <v>0</v>
      </c>
      <c r="R45" s="7" t="s">
        <v>74</v>
      </c>
      <c r="S45" s="7" t="s">
        <v>74</v>
      </c>
      <c r="T45" s="7">
        <f t="shared" si="0"/>
        <v>7340081</v>
      </c>
    </row>
    <row r="46" spans="1:20">
      <c r="D46" s="7"/>
      <c r="E46" s="7"/>
      <c r="F46" s="7"/>
      <c r="G46" s="7"/>
      <c r="H46" s="7"/>
      <c r="I46" s="7"/>
      <c r="J46" s="7"/>
      <c r="K46" s="7"/>
      <c r="L46" s="7"/>
      <c r="M46" s="7"/>
      <c r="N46" s="7"/>
      <c r="O46" s="7"/>
      <c r="P46" s="7"/>
      <c r="Q46" s="7"/>
      <c r="R46" s="7"/>
      <c r="S46" s="7"/>
      <c r="T46" s="7"/>
    </row>
    <row r="47" spans="1:20">
      <c r="H47" s="8"/>
      <c r="I47" s="8"/>
      <c r="J47" s="8"/>
      <c r="K47" s="8"/>
      <c r="L47" s="8"/>
      <c r="M47" s="8"/>
      <c r="N47" s="8"/>
      <c r="O47" s="8"/>
      <c r="P47" s="8"/>
      <c r="Q47" s="8"/>
      <c r="R47" s="8"/>
      <c r="S47" s="8"/>
      <c r="T47" s="8"/>
    </row>
    <row r="48" spans="1:20">
      <c r="A48" s="40" t="s">
        <v>222</v>
      </c>
      <c r="B48" s="40" t="s">
        <v>222</v>
      </c>
      <c r="C48" s="40" t="s">
        <v>222</v>
      </c>
      <c r="D48" s="40" t="s">
        <v>222</v>
      </c>
      <c r="E48" s="40" t="s">
        <v>222</v>
      </c>
      <c r="F48" s="40" t="s">
        <v>222</v>
      </c>
      <c r="G48" s="40" t="s">
        <v>222</v>
      </c>
      <c r="H48" s="40" t="s">
        <v>222</v>
      </c>
      <c r="I48" s="40" t="s">
        <v>222</v>
      </c>
      <c r="J48" s="40" t="s">
        <v>222</v>
      </c>
      <c r="K48" s="40" t="s">
        <v>222</v>
      </c>
      <c r="L48" s="40" t="s">
        <v>222</v>
      </c>
      <c r="M48" s="40" t="s">
        <v>222</v>
      </c>
      <c r="N48" s="40" t="s">
        <v>222</v>
      </c>
      <c r="O48" s="40" t="s">
        <v>222</v>
      </c>
    </row>
    <row r="49" spans="1:20">
      <c r="B49" s="41" t="s">
        <v>223</v>
      </c>
      <c r="C49" s="41" t="s">
        <v>224</v>
      </c>
    </row>
    <row r="50" spans="1:20" ht="15.75">
      <c r="B50" s="41"/>
      <c r="C50" s="41"/>
    </row>
    <row r="51" spans="1:20" ht="39.950000000000003" customHeight="1">
      <c r="A51" s="40" t="s">
        <v>134</v>
      </c>
      <c r="B51" s="40" t="s">
        <v>134</v>
      </c>
      <c r="C51" s="40" t="s">
        <v>134</v>
      </c>
      <c r="D51" s="40" t="s">
        <v>134</v>
      </c>
      <c r="E51" s="40" t="s">
        <v>134</v>
      </c>
      <c r="F51" s="40" t="s">
        <v>134</v>
      </c>
      <c r="G51" s="40" t="s">
        <v>134</v>
      </c>
      <c r="H51" s="40" t="s">
        <v>134</v>
      </c>
      <c r="I51" s="40" t="s">
        <v>134</v>
      </c>
      <c r="J51" s="40" t="s">
        <v>134</v>
      </c>
      <c r="K51" s="40" t="s">
        <v>134</v>
      </c>
      <c r="L51" s="40" t="s">
        <v>134</v>
      </c>
      <c r="M51" s="40" t="s">
        <v>134</v>
      </c>
      <c r="N51" s="40" t="s">
        <v>134</v>
      </c>
      <c r="O51" s="40" t="s">
        <v>134</v>
      </c>
    </row>
    <row r="53" spans="1:20">
      <c r="A53" s="40" t="s">
        <v>135</v>
      </c>
    </row>
    <row r="54" spans="1:20">
      <c r="A54" s="40" t="s">
        <v>225</v>
      </c>
      <c r="B54" s="40" t="s">
        <v>225</v>
      </c>
      <c r="C54" s="40" t="s">
        <v>225</v>
      </c>
      <c r="D54" s="40" t="s">
        <v>225</v>
      </c>
      <c r="E54" s="40" t="s">
        <v>225</v>
      </c>
      <c r="F54" s="40" t="s">
        <v>225</v>
      </c>
      <c r="G54" s="40" t="s">
        <v>225</v>
      </c>
      <c r="H54" s="40" t="s">
        <v>225</v>
      </c>
      <c r="I54" s="40" t="s">
        <v>225</v>
      </c>
      <c r="J54" s="40" t="s">
        <v>225</v>
      </c>
      <c r="K54" s="40" t="s">
        <v>225</v>
      </c>
      <c r="L54" s="40" t="s">
        <v>225</v>
      </c>
      <c r="M54" s="40" t="s">
        <v>225</v>
      </c>
      <c r="N54" s="40" t="s">
        <v>225</v>
      </c>
      <c r="O54" s="40" t="s">
        <v>225</v>
      </c>
      <c r="P54" s="40" t="s">
        <v>225</v>
      </c>
      <c r="Q54" s="40" t="s">
        <v>225</v>
      </c>
      <c r="R54" s="40" t="s">
        <v>225</v>
      </c>
      <c r="S54" s="40" t="s">
        <v>225</v>
      </c>
      <c r="T54" s="40" t="s">
        <v>225</v>
      </c>
    </row>
    <row r="55" spans="1:20">
      <c r="A55" s="40" t="s">
        <v>226</v>
      </c>
      <c r="B55" s="40" t="s">
        <v>226</v>
      </c>
      <c r="C55" s="40" t="s">
        <v>226</v>
      </c>
      <c r="D55" s="40" t="s">
        <v>226</v>
      </c>
      <c r="E55" s="40" t="s">
        <v>226</v>
      </c>
      <c r="F55" s="40" t="s">
        <v>226</v>
      </c>
      <c r="G55" s="40" t="s">
        <v>226</v>
      </c>
      <c r="H55" s="40" t="s">
        <v>226</v>
      </c>
      <c r="I55" s="40" t="s">
        <v>226</v>
      </c>
      <c r="J55" s="40" t="s">
        <v>226</v>
      </c>
      <c r="K55" s="40" t="s">
        <v>226</v>
      </c>
      <c r="L55" s="40" t="s">
        <v>226</v>
      </c>
      <c r="M55" s="40" t="s">
        <v>226</v>
      </c>
      <c r="N55" s="40" t="s">
        <v>226</v>
      </c>
      <c r="O55" s="40" t="s">
        <v>226</v>
      </c>
      <c r="P55" s="40" t="s">
        <v>226</v>
      </c>
      <c r="Q55" s="40" t="s">
        <v>226</v>
      </c>
      <c r="R55" s="40" t="s">
        <v>226</v>
      </c>
      <c r="S55" s="40" t="s">
        <v>226</v>
      </c>
      <c r="T55" s="40" t="s">
        <v>226</v>
      </c>
    </row>
    <row r="56" spans="1:20">
      <c r="A56" s="40" t="s">
        <v>227</v>
      </c>
      <c r="B56" s="40" t="s">
        <v>227</v>
      </c>
      <c r="C56" s="40" t="s">
        <v>227</v>
      </c>
      <c r="D56" s="40" t="s">
        <v>227</v>
      </c>
      <c r="E56" s="40" t="s">
        <v>227</v>
      </c>
      <c r="F56" s="40" t="s">
        <v>227</v>
      </c>
      <c r="G56" s="40" t="s">
        <v>227</v>
      </c>
      <c r="H56" s="40" t="s">
        <v>227</v>
      </c>
      <c r="I56" s="40" t="s">
        <v>227</v>
      </c>
      <c r="J56" s="40" t="s">
        <v>227</v>
      </c>
      <c r="K56" s="40" t="s">
        <v>227</v>
      </c>
      <c r="L56" s="40" t="s">
        <v>227</v>
      </c>
      <c r="M56" s="40" t="s">
        <v>227</v>
      </c>
      <c r="N56" s="40" t="s">
        <v>227</v>
      </c>
      <c r="O56" s="40" t="s">
        <v>227</v>
      </c>
      <c r="P56" s="40" t="s">
        <v>227</v>
      </c>
      <c r="Q56" s="40" t="s">
        <v>227</v>
      </c>
      <c r="R56" s="40" t="s">
        <v>227</v>
      </c>
      <c r="S56" s="40" t="s">
        <v>227</v>
      </c>
      <c r="T56" s="40" t="s">
        <v>227</v>
      </c>
    </row>
    <row r="58" spans="1:20">
      <c r="A58" s="40" t="s">
        <v>30</v>
      </c>
      <c r="B58" s="40" t="s">
        <v>30</v>
      </c>
      <c r="C58" s="40" t="s">
        <v>30</v>
      </c>
      <c r="D58" s="40" t="s">
        <v>30</v>
      </c>
      <c r="E58" s="40" t="s">
        <v>30</v>
      </c>
    </row>
  </sheetData>
  <mergeCells count="53">
    <mergeCell ref="A1:T1"/>
    <mergeCell ref="A2:T2"/>
    <mergeCell ref="A3:T3"/>
    <mergeCell ref="A4:A6"/>
    <mergeCell ref="B4:B6"/>
    <mergeCell ref="C4:C6"/>
    <mergeCell ref="D4:D6"/>
    <mergeCell ref="E4:E6"/>
    <mergeCell ref="F4:F6"/>
    <mergeCell ref="G4:G6"/>
    <mergeCell ref="H4:H6"/>
    <mergeCell ref="I4:I6"/>
    <mergeCell ref="J4:M4"/>
    <mergeCell ref="J5:L5"/>
    <mergeCell ref="J6"/>
    <mergeCell ref="K6"/>
    <mergeCell ref="L6"/>
    <mergeCell ref="M5:M6"/>
    <mergeCell ref="N4:N6"/>
    <mergeCell ref="O4:O6"/>
    <mergeCell ref="P4:Q4"/>
    <mergeCell ref="P5:P6"/>
    <mergeCell ref="Q5:Q6"/>
    <mergeCell ref="R4:S4"/>
    <mergeCell ref="R5:R6"/>
    <mergeCell ref="S5:S6"/>
    <mergeCell ref="T4:T6"/>
    <mergeCell ref="A7"/>
    <mergeCell ref="B7"/>
    <mergeCell ref="C7"/>
    <mergeCell ref="D7"/>
    <mergeCell ref="E7"/>
    <mergeCell ref="F7"/>
    <mergeCell ref="G7"/>
    <mergeCell ref="H7"/>
    <mergeCell ref="I7"/>
    <mergeCell ref="J7:M7"/>
    <mergeCell ref="N7"/>
    <mergeCell ref="O7"/>
    <mergeCell ref="P7:Q7"/>
    <mergeCell ref="R7:S7"/>
    <mergeCell ref="T7"/>
    <mergeCell ref="A48:O48"/>
    <mergeCell ref="B49"/>
    <mergeCell ref="C49"/>
    <mergeCell ref="A55:T55"/>
    <mergeCell ref="A56:T56"/>
    <mergeCell ref="A58:E58"/>
    <mergeCell ref="B50"/>
    <mergeCell ref="C50"/>
    <mergeCell ref="A51:O51"/>
    <mergeCell ref="A53"/>
    <mergeCell ref="A54:T5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
  <sheetViews>
    <sheetView workbookViewId="0">
      <selection sqref="A1:T1"/>
    </sheetView>
  </sheetViews>
  <sheetFormatPr defaultRowHeight="15"/>
  <cols>
    <col min="2" max="2" width="50" customWidth="1"/>
    <col min="3" max="3" width="15" customWidth="1"/>
  </cols>
  <sheetData>
    <row r="1" spans="1:20" ht="16.5">
      <c r="A1" s="30" t="s">
        <v>31</v>
      </c>
      <c r="B1" s="31" t="s">
        <v>31</v>
      </c>
      <c r="C1" s="31" t="s">
        <v>31</v>
      </c>
      <c r="D1" s="31" t="s">
        <v>31</v>
      </c>
      <c r="E1" s="31" t="s">
        <v>31</v>
      </c>
      <c r="F1" s="31" t="s">
        <v>31</v>
      </c>
      <c r="G1" s="31" t="s">
        <v>31</v>
      </c>
      <c r="H1" s="31" t="s">
        <v>31</v>
      </c>
      <c r="I1" s="31" t="s">
        <v>31</v>
      </c>
      <c r="J1" s="31" t="s">
        <v>31</v>
      </c>
      <c r="K1" s="31" t="s">
        <v>31</v>
      </c>
      <c r="L1" s="31" t="s">
        <v>31</v>
      </c>
      <c r="M1" s="31" t="s">
        <v>31</v>
      </c>
      <c r="N1" s="31" t="s">
        <v>31</v>
      </c>
      <c r="O1" s="31" t="s">
        <v>31</v>
      </c>
      <c r="P1" s="31" t="s">
        <v>31</v>
      </c>
      <c r="Q1" s="31" t="s">
        <v>31</v>
      </c>
      <c r="R1" s="31" t="s">
        <v>31</v>
      </c>
      <c r="S1" s="31" t="s">
        <v>31</v>
      </c>
      <c r="T1" s="33" t="s">
        <v>31</v>
      </c>
    </row>
    <row r="2" spans="1:20" ht="15.75">
      <c r="A2" s="17" t="s">
        <v>228</v>
      </c>
      <c r="B2" s="18" t="s">
        <v>228</v>
      </c>
      <c r="C2" s="18" t="s">
        <v>228</v>
      </c>
      <c r="D2" s="18" t="s">
        <v>228</v>
      </c>
      <c r="E2" s="18" t="s">
        <v>228</v>
      </c>
      <c r="F2" s="18" t="s">
        <v>228</v>
      </c>
      <c r="G2" s="18" t="s">
        <v>228</v>
      </c>
      <c r="H2" s="18" t="s">
        <v>228</v>
      </c>
      <c r="I2" s="18" t="s">
        <v>228</v>
      </c>
      <c r="J2" s="18" t="s">
        <v>228</v>
      </c>
      <c r="K2" s="18" t="s">
        <v>228</v>
      </c>
      <c r="L2" s="18" t="s">
        <v>228</v>
      </c>
      <c r="M2" s="18" t="s">
        <v>228</v>
      </c>
      <c r="N2" s="18" t="s">
        <v>228</v>
      </c>
      <c r="O2" s="18" t="s">
        <v>228</v>
      </c>
      <c r="P2" s="18" t="s">
        <v>228</v>
      </c>
      <c r="Q2" s="18" t="s">
        <v>228</v>
      </c>
      <c r="R2" s="18" t="s">
        <v>228</v>
      </c>
      <c r="S2" s="18" t="s">
        <v>228</v>
      </c>
      <c r="T2" s="19" t="s">
        <v>228</v>
      </c>
    </row>
    <row r="3" spans="1:20" ht="15.75">
      <c r="A3" s="17" t="s">
        <v>13</v>
      </c>
      <c r="B3" s="18" t="s">
        <v>13</v>
      </c>
      <c r="C3" s="18" t="s">
        <v>13</v>
      </c>
      <c r="D3" s="18" t="s">
        <v>13</v>
      </c>
      <c r="E3" s="18" t="s">
        <v>13</v>
      </c>
      <c r="F3" s="18" t="s">
        <v>13</v>
      </c>
      <c r="G3" s="18" t="s">
        <v>13</v>
      </c>
      <c r="H3" s="18" t="s">
        <v>13</v>
      </c>
      <c r="I3" s="18" t="s">
        <v>13</v>
      </c>
      <c r="J3" s="18" t="s">
        <v>13</v>
      </c>
      <c r="K3" s="18" t="s">
        <v>13</v>
      </c>
      <c r="L3" s="18" t="s">
        <v>13</v>
      </c>
      <c r="M3" s="18" t="s">
        <v>13</v>
      </c>
      <c r="N3" s="18" t="s">
        <v>13</v>
      </c>
      <c r="O3" s="18" t="s">
        <v>13</v>
      </c>
      <c r="P3" s="18" t="s">
        <v>13</v>
      </c>
      <c r="Q3" s="18" t="s">
        <v>13</v>
      </c>
      <c r="R3" s="18" t="s">
        <v>13</v>
      </c>
      <c r="S3" s="18" t="s">
        <v>13</v>
      </c>
      <c r="T3" s="19" t="s">
        <v>13</v>
      </c>
    </row>
    <row r="4" spans="1:20" ht="60" customHeight="1">
      <c r="A4" s="25" t="s">
        <v>13</v>
      </c>
      <c r="B4" s="25" t="s">
        <v>82</v>
      </c>
      <c r="C4" s="25" t="s">
        <v>84</v>
      </c>
      <c r="D4" s="25" t="s">
        <v>35</v>
      </c>
      <c r="E4" s="25" t="s">
        <v>36</v>
      </c>
      <c r="F4" s="25" t="s">
        <v>85</v>
      </c>
      <c r="G4" s="25" t="s">
        <v>38</v>
      </c>
      <c r="H4" s="25" t="s">
        <v>39</v>
      </c>
      <c r="I4" s="25" t="s">
        <v>86</v>
      </c>
      <c r="J4" s="23" t="s">
        <v>41</v>
      </c>
      <c r="K4" s="38" t="s">
        <v>41</v>
      </c>
      <c r="L4" s="38" t="s">
        <v>41</v>
      </c>
      <c r="M4" s="24" t="s">
        <v>41</v>
      </c>
      <c r="N4" s="25" t="s">
        <v>42</v>
      </c>
      <c r="O4" s="25" t="s">
        <v>43</v>
      </c>
      <c r="P4" s="23" t="s">
        <v>44</v>
      </c>
      <c r="Q4" s="24" t="s">
        <v>44</v>
      </c>
      <c r="R4" s="23" t="s">
        <v>45</v>
      </c>
      <c r="S4" s="24" t="s">
        <v>45</v>
      </c>
      <c r="T4" s="25" t="s">
        <v>46</v>
      </c>
    </row>
    <row r="5" spans="1:20" ht="39.950000000000003" customHeight="1">
      <c r="A5" s="27" t="s">
        <v>13</v>
      </c>
      <c r="B5" s="27" t="s">
        <v>82</v>
      </c>
      <c r="C5" s="27" t="s">
        <v>84</v>
      </c>
      <c r="D5" s="27" t="s">
        <v>35</v>
      </c>
      <c r="E5" s="27" t="s">
        <v>36</v>
      </c>
      <c r="F5" s="27" t="s">
        <v>85</v>
      </c>
      <c r="G5" s="27" t="s">
        <v>38</v>
      </c>
      <c r="H5" s="27" t="s">
        <v>39</v>
      </c>
      <c r="I5" s="27" t="s">
        <v>86</v>
      </c>
      <c r="J5" s="23" t="s">
        <v>47</v>
      </c>
      <c r="K5" s="38" t="s">
        <v>47</v>
      </c>
      <c r="L5" s="24" t="s">
        <v>47</v>
      </c>
      <c r="M5" s="25" t="s">
        <v>48</v>
      </c>
      <c r="N5" s="27" t="s">
        <v>42</v>
      </c>
      <c r="O5" s="27" t="s">
        <v>43</v>
      </c>
      <c r="P5" s="25" t="s">
        <v>49</v>
      </c>
      <c r="Q5" s="25" t="s">
        <v>50</v>
      </c>
      <c r="R5" s="25" t="s">
        <v>49</v>
      </c>
      <c r="S5" s="25" t="s">
        <v>50</v>
      </c>
      <c r="T5" s="27" t="s">
        <v>46</v>
      </c>
    </row>
    <row r="6" spans="1:20" ht="39.950000000000003" customHeight="1">
      <c r="A6" s="26" t="s">
        <v>13</v>
      </c>
      <c r="B6" s="26" t="s">
        <v>82</v>
      </c>
      <c r="C6" s="26" t="s">
        <v>84</v>
      </c>
      <c r="D6" s="26" t="s">
        <v>35</v>
      </c>
      <c r="E6" s="26" t="s">
        <v>36</v>
      </c>
      <c r="F6" s="26" t="s">
        <v>85</v>
      </c>
      <c r="G6" s="26" t="s">
        <v>38</v>
      </c>
      <c r="H6" s="26" t="s">
        <v>39</v>
      </c>
      <c r="I6" s="26" t="s">
        <v>86</v>
      </c>
      <c r="J6" s="39" t="s">
        <v>51</v>
      </c>
      <c r="K6" s="39" t="s">
        <v>52</v>
      </c>
      <c r="L6" s="39" t="s">
        <v>53</v>
      </c>
      <c r="M6" s="26" t="s">
        <v>48</v>
      </c>
      <c r="N6" s="26" t="s">
        <v>42</v>
      </c>
      <c r="O6" s="26" t="s">
        <v>43</v>
      </c>
      <c r="P6" s="26" t="s">
        <v>49</v>
      </c>
      <c r="Q6" s="26" t="s">
        <v>50</v>
      </c>
      <c r="R6" s="26" t="s">
        <v>49</v>
      </c>
      <c r="S6" s="26" t="s">
        <v>50</v>
      </c>
      <c r="T6" s="26" t="s">
        <v>46</v>
      </c>
    </row>
    <row r="7" spans="1:20">
      <c r="A7" s="22" t="s">
        <v>87</v>
      </c>
      <c r="B7" s="22" t="s">
        <v>54</v>
      </c>
      <c r="C7" s="22" t="s">
        <v>55</v>
      </c>
      <c r="D7" s="22" t="s">
        <v>56</v>
      </c>
      <c r="E7" s="22" t="s">
        <v>57</v>
      </c>
      <c r="F7" s="22" t="s">
        <v>58</v>
      </c>
      <c r="G7" s="22" t="s">
        <v>59</v>
      </c>
      <c r="H7" s="22" t="s">
        <v>60</v>
      </c>
      <c r="I7" s="22" t="s">
        <v>61</v>
      </c>
      <c r="J7" s="20" t="s">
        <v>62</v>
      </c>
      <c r="K7" s="29" t="s">
        <v>62</v>
      </c>
      <c r="L7" s="29" t="s">
        <v>62</v>
      </c>
      <c r="M7" s="21" t="s">
        <v>62</v>
      </c>
      <c r="N7" s="22" t="s">
        <v>63</v>
      </c>
      <c r="O7" s="22" t="s">
        <v>64</v>
      </c>
      <c r="P7" s="20" t="s">
        <v>65</v>
      </c>
      <c r="Q7" s="21" t="s">
        <v>65</v>
      </c>
      <c r="R7" s="20" t="s">
        <v>66</v>
      </c>
      <c r="S7" s="21" t="s">
        <v>66</v>
      </c>
      <c r="T7" s="22" t="s">
        <v>67</v>
      </c>
    </row>
    <row r="8" spans="1:20">
      <c r="A8" s="7" t="s">
        <v>17</v>
      </c>
      <c r="B8" s="7" t="s">
        <v>229</v>
      </c>
      <c r="C8" s="7" t="s">
        <v>13</v>
      </c>
      <c r="D8" s="7" t="s">
        <v>70</v>
      </c>
      <c r="E8" s="7" t="s">
        <v>70</v>
      </c>
      <c r="F8" s="7" t="s">
        <v>70</v>
      </c>
      <c r="G8" s="7" t="s">
        <v>70</v>
      </c>
      <c r="H8" s="7" t="s">
        <v>70</v>
      </c>
      <c r="I8" s="7" t="s">
        <v>71</v>
      </c>
      <c r="J8" s="7" t="s">
        <v>70</v>
      </c>
      <c r="K8" s="7" t="s">
        <v>70</v>
      </c>
      <c r="L8" s="7" t="s">
        <v>70</v>
      </c>
      <c r="M8" s="7" t="s">
        <v>71</v>
      </c>
      <c r="N8" s="7" t="s">
        <v>70</v>
      </c>
      <c r="O8" s="7" t="s">
        <v>71</v>
      </c>
      <c r="P8" s="7" t="s">
        <v>70</v>
      </c>
      <c r="Q8" s="7" t="s">
        <v>71</v>
      </c>
      <c r="R8" s="7" t="s">
        <v>74</v>
      </c>
      <c r="S8" s="7" t="s">
        <v>74</v>
      </c>
      <c r="T8" s="7" t="s">
        <v>70</v>
      </c>
    </row>
    <row r="9" spans="1:20" ht="30">
      <c r="A9" s="7" t="s">
        <v>20</v>
      </c>
      <c r="B9" s="7" t="s">
        <v>230</v>
      </c>
      <c r="C9" s="7" t="s">
        <v>13</v>
      </c>
      <c r="D9" s="7" t="s">
        <v>70</v>
      </c>
      <c r="E9" s="7" t="s">
        <v>70</v>
      </c>
      <c r="F9" s="7" t="s">
        <v>70</v>
      </c>
      <c r="G9" s="7" t="s">
        <v>70</v>
      </c>
      <c r="H9" s="7" t="s">
        <v>70</v>
      </c>
      <c r="I9" s="7" t="s">
        <v>71</v>
      </c>
      <c r="J9" s="7" t="s">
        <v>70</v>
      </c>
      <c r="K9" s="7" t="s">
        <v>70</v>
      </c>
      <c r="L9" s="7" t="s">
        <v>70</v>
      </c>
      <c r="M9" s="7" t="s">
        <v>71</v>
      </c>
      <c r="N9" s="7" t="s">
        <v>70</v>
      </c>
      <c r="O9" s="7" t="s">
        <v>71</v>
      </c>
      <c r="P9" s="7" t="s">
        <v>70</v>
      </c>
      <c r="Q9" s="7" t="s">
        <v>71</v>
      </c>
      <c r="R9" s="7" t="s">
        <v>74</v>
      </c>
      <c r="S9" s="7" t="s">
        <v>74</v>
      </c>
      <c r="T9" s="7" t="s">
        <v>70</v>
      </c>
    </row>
    <row r="10" spans="1:20" ht="30">
      <c r="A10" s="7" t="s">
        <v>13</v>
      </c>
      <c r="B10" s="7" t="s">
        <v>231</v>
      </c>
      <c r="C10" s="7" t="s">
        <v>13</v>
      </c>
      <c r="D10" s="7" t="s">
        <v>70</v>
      </c>
      <c r="E10" s="7" t="s">
        <v>70</v>
      </c>
      <c r="F10" s="7" t="s">
        <v>70</v>
      </c>
      <c r="G10" s="7" t="s">
        <v>70</v>
      </c>
      <c r="H10" s="7" t="s">
        <v>70</v>
      </c>
      <c r="I10" s="7" t="s">
        <v>71</v>
      </c>
      <c r="J10" s="7" t="s">
        <v>70</v>
      </c>
      <c r="K10" s="7" t="s">
        <v>70</v>
      </c>
      <c r="L10" s="7" t="s">
        <v>70</v>
      </c>
      <c r="M10" s="7" t="s">
        <v>71</v>
      </c>
      <c r="N10" s="7" t="s">
        <v>70</v>
      </c>
      <c r="O10" s="7" t="s">
        <v>71</v>
      </c>
      <c r="P10" s="7" t="s">
        <v>70</v>
      </c>
      <c r="Q10" s="7" t="s">
        <v>71</v>
      </c>
      <c r="R10" s="7" t="s">
        <v>74</v>
      </c>
      <c r="S10" s="7" t="s">
        <v>74</v>
      </c>
      <c r="T10" s="7" t="s">
        <v>70</v>
      </c>
    </row>
    <row r="13" spans="1:20">
      <c r="A13" s="40" t="s">
        <v>135</v>
      </c>
    </row>
    <row r="14" spans="1:20">
      <c r="A14" s="40" t="s">
        <v>225</v>
      </c>
      <c r="B14" s="40" t="s">
        <v>225</v>
      </c>
      <c r="C14" s="40" t="s">
        <v>225</v>
      </c>
      <c r="D14" s="40" t="s">
        <v>225</v>
      </c>
      <c r="E14" s="40" t="s">
        <v>225</v>
      </c>
      <c r="F14" s="40" t="s">
        <v>225</v>
      </c>
      <c r="G14" s="40" t="s">
        <v>225</v>
      </c>
      <c r="H14" s="40" t="s">
        <v>225</v>
      </c>
      <c r="I14" s="40" t="s">
        <v>225</v>
      </c>
      <c r="J14" s="40" t="s">
        <v>225</v>
      </c>
      <c r="K14" s="40" t="s">
        <v>225</v>
      </c>
      <c r="L14" s="40" t="s">
        <v>225</v>
      </c>
      <c r="M14" s="40" t="s">
        <v>225</v>
      </c>
      <c r="N14" s="40" t="s">
        <v>225</v>
      </c>
      <c r="O14" s="40" t="s">
        <v>225</v>
      </c>
      <c r="P14" s="40" t="s">
        <v>225</v>
      </c>
      <c r="Q14" s="40" t="s">
        <v>225</v>
      </c>
      <c r="R14" s="40" t="s">
        <v>225</v>
      </c>
      <c r="S14" s="40" t="s">
        <v>225</v>
      </c>
      <c r="T14" s="40" t="s">
        <v>225</v>
      </c>
    </row>
    <row r="15" spans="1:20">
      <c r="A15" s="40" t="s">
        <v>226</v>
      </c>
      <c r="B15" s="40" t="s">
        <v>226</v>
      </c>
      <c r="C15" s="40" t="s">
        <v>226</v>
      </c>
      <c r="D15" s="40" t="s">
        <v>226</v>
      </c>
      <c r="E15" s="40" t="s">
        <v>226</v>
      </c>
      <c r="F15" s="40" t="s">
        <v>226</v>
      </c>
      <c r="G15" s="40" t="s">
        <v>226</v>
      </c>
      <c r="H15" s="40" t="s">
        <v>226</v>
      </c>
      <c r="I15" s="40" t="s">
        <v>226</v>
      </c>
      <c r="J15" s="40" t="s">
        <v>226</v>
      </c>
      <c r="K15" s="40" t="s">
        <v>226</v>
      </c>
      <c r="L15" s="40" t="s">
        <v>226</v>
      </c>
      <c r="M15" s="40" t="s">
        <v>226</v>
      </c>
      <c r="N15" s="40" t="s">
        <v>226</v>
      </c>
      <c r="O15" s="40" t="s">
        <v>226</v>
      </c>
      <c r="P15" s="40" t="s">
        <v>226</v>
      </c>
      <c r="Q15" s="40" t="s">
        <v>226</v>
      </c>
      <c r="R15" s="40" t="s">
        <v>226</v>
      </c>
      <c r="S15" s="40" t="s">
        <v>226</v>
      </c>
      <c r="T15" s="40" t="s">
        <v>226</v>
      </c>
    </row>
    <row r="16" spans="1:20">
      <c r="A16" s="40" t="s">
        <v>227</v>
      </c>
      <c r="B16" s="40" t="s">
        <v>227</v>
      </c>
      <c r="C16" s="40" t="s">
        <v>227</v>
      </c>
      <c r="D16" s="40" t="s">
        <v>227</v>
      </c>
      <c r="E16" s="40" t="s">
        <v>227</v>
      </c>
      <c r="F16" s="40" t="s">
        <v>227</v>
      </c>
      <c r="G16" s="40" t="s">
        <v>227</v>
      </c>
      <c r="H16" s="40" t="s">
        <v>227</v>
      </c>
      <c r="I16" s="40" t="s">
        <v>227</v>
      </c>
      <c r="J16" s="40" t="s">
        <v>227</v>
      </c>
      <c r="K16" s="40" t="s">
        <v>227</v>
      </c>
      <c r="L16" s="40" t="s">
        <v>227</v>
      </c>
      <c r="M16" s="40" t="s">
        <v>227</v>
      </c>
      <c r="N16" s="40" t="s">
        <v>227</v>
      </c>
      <c r="O16" s="40" t="s">
        <v>227</v>
      </c>
      <c r="P16" s="40" t="s">
        <v>227</v>
      </c>
      <c r="Q16" s="40" t="s">
        <v>227</v>
      </c>
      <c r="R16" s="40" t="s">
        <v>227</v>
      </c>
      <c r="S16" s="40" t="s">
        <v>227</v>
      </c>
      <c r="T16" s="40" t="s">
        <v>227</v>
      </c>
    </row>
    <row r="18" spans="1:5">
      <c r="A18" s="40" t="s">
        <v>30</v>
      </c>
      <c r="B18" s="40" t="s">
        <v>30</v>
      </c>
      <c r="C18" s="40" t="s">
        <v>30</v>
      </c>
      <c r="D18" s="40" t="s">
        <v>30</v>
      </c>
      <c r="E18" s="40" t="s">
        <v>30</v>
      </c>
    </row>
  </sheetData>
  <mergeCells count="47">
    <mergeCell ref="A1:T1"/>
    <mergeCell ref="A2:T2"/>
    <mergeCell ref="A3:T3"/>
    <mergeCell ref="A4:A6"/>
    <mergeCell ref="B4:B6"/>
    <mergeCell ref="C4:C6"/>
    <mergeCell ref="D4:D6"/>
    <mergeCell ref="E4:E6"/>
    <mergeCell ref="F4:F6"/>
    <mergeCell ref="G4:G6"/>
    <mergeCell ref="H4:H6"/>
    <mergeCell ref="I4:I6"/>
    <mergeCell ref="J4:M4"/>
    <mergeCell ref="J5:L5"/>
    <mergeCell ref="J6"/>
    <mergeCell ref="K6"/>
    <mergeCell ref="L6"/>
    <mergeCell ref="M5:M6"/>
    <mergeCell ref="N4:N6"/>
    <mergeCell ref="O4:O6"/>
    <mergeCell ref="P4:Q4"/>
    <mergeCell ref="P5:P6"/>
    <mergeCell ref="Q5:Q6"/>
    <mergeCell ref="R4:S4"/>
    <mergeCell ref="R5:R6"/>
    <mergeCell ref="S5:S6"/>
    <mergeCell ref="T4:T6"/>
    <mergeCell ref="A7"/>
    <mergeCell ref="B7"/>
    <mergeCell ref="C7"/>
    <mergeCell ref="D7"/>
    <mergeCell ref="E7"/>
    <mergeCell ref="F7"/>
    <mergeCell ref="G7"/>
    <mergeCell ref="H7"/>
    <mergeCell ref="I7"/>
    <mergeCell ref="J7:M7"/>
    <mergeCell ref="N7"/>
    <mergeCell ref="O7"/>
    <mergeCell ref="A15:T15"/>
    <mergeCell ref="A16:T16"/>
    <mergeCell ref="A18:E18"/>
    <mergeCell ref="P7:Q7"/>
    <mergeCell ref="R7:S7"/>
    <mergeCell ref="T7"/>
    <mergeCell ref="A13"/>
    <mergeCell ref="A14:T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Introductory</vt:lpstr>
      <vt:lpstr>TableI</vt:lpstr>
      <vt:lpstr>TableII</vt:lpstr>
      <vt:lpstr>TableIII</vt:lpstr>
      <vt:lpstr>TableIV</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Trupti Bandekar</dc:creator>
  <cp:lastModifiedBy>Trupti Bandekar</cp:lastModifiedBy>
  <dcterms:created xsi:type="dcterms:W3CDTF">2022-04-10T09:31:55Z</dcterms:created>
  <dcterms:modified xsi:type="dcterms:W3CDTF">2022-04-10T11:35:25Z</dcterms:modified>
</cp:coreProperties>
</file>